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033525809\Desktop\"/>
    </mc:Choice>
  </mc:AlternateContent>
  <bookViews>
    <workbookView xWindow="30" yWindow="30" windowWidth="28770" windowHeight="15570" activeTab="0"/>
  </bookViews>
  <sheets>
    <sheet name="קרני שומרון" sheetId="1" r:id="rId3"/>
  </sheets>
  <definedNames>
    <definedName name="_xlnm._FilterDatabase" localSheetId="0" hidden="1">'קרני שומרון'!#REF!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<sst xmlns="http://schemas.openxmlformats.org/spreadsheetml/2006/main" count="107" uniqueCount="65">
  <si>
    <t>מס''ד</t>
  </si>
  <si>
    <t>פונקציה</t>
  </si>
  <si>
    <t>דרגה</t>
  </si>
  <si>
    <t>תקן</t>
  </si>
  <si>
    <t>שטח נטו נדרש</t>
  </si>
  <si>
    <t>הערות</t>
  </si>
  <si>
    <t>כ''א</t>
  </si>
  <si>
    <t>יחידות</t>
  </si>
  <si>
    <t>ליחידה</t>
  </si>
  <si>
    <t>שטח</t>
  </si>
  <si>
    <t>פיקוד</t>
  </si>
  <si>
    <t>-</t>
  </si>
  <si>
    <t>מזכירות</t>
  </si>
  <si>
    <t>בד"א</t>
  </si>
  <si>
    <t>מטבחון</t>
  </si>
  <si>
    <t>רפ"ק</t>
  </si>
  <si>
    <t>פקד</t>
  </si>
  <si>
    <t>סה"כ פיקוד</t>
  </si>
  <si>
    <t>אג"מ</t>
  </si>
  <si>
    <t>סה"כ אג"מ</t>
  </si>
  <si>
    <t>אח"מ</t>
  </si>
  <si>
    <t>סה"כ אח"מ</t>
  </si>
  <si>
    <t>חדר סיירים</t>
  </si>
  <si>
    <t>סיירים</t>
  </si>
  <si>
    <t>שירותים</t>
  </si>
  <si>
    <t xml:space="preserve">פונקציות כלליות </t>
  </si>
  <si>
    <t>מבואה ויומן</t>
  </si>
  <si>
    <t>נשקייה</t>
  </si>
  <si>
    <t>צמוד ליומן</t>
  </si>
  <si>
    <t>חדר גנרטור</t>
  </si>
  <si>
    <t>מרחב מוגן</t>
  </si>
  <si>
    <t>ע"פ דרישת פיקוד העורף</t>
  </si>
  <si>
    <t>סה"כ פונקציות כלליות:</t>
  </si>
  <si>
    <t>סה"כ שטח נטו</t>
  </si>
  <si>
    <t>סה"כ שטח ברוטו</t>
  </si>
  <si>
    <t>שטחים חיצוניים</t>
  </si>
  <si>
    <t>חניית רכבים משטרתיים</t>
  </si>
  <si>
    <t>יש להגדיר חניות לנכים ע"פ תקן</t>
  </si>
  <si>
    <t>סה"כ שטחים חיצוניים:</t>
  </si>
  <si>
    <t>אזור המתנה</t>
  </si>
  <si>
    <t>מפקד נקודה</t>
  </si>
  <si>
    <t>תא שהייה</t>
  </si>
  <si>
    <t>ארונות אישיים</t>
  </si>
  <si>
    <t xml:space="preserve">חדר ניקיון </t>
  </si>
  <si>
    <t>גידול עתידי</t>
  </si>
  <si>
    <t>מחסן אג"מ</t>
  </si>
  <si>
    <t>ש.ל</t>
  </si>
  <si>
    <t>משק"ים</t>
  </si>
  <si>
    <t>יושבים מחוץ לתחנה</t>
  </si>
  <si>
    <t>סה"כ תקנים</t>
  </si>
  <si>
    <t>חוקר</t>
  </si>
  <si>
    <t>חדר תקשורת</t>
  </si>
  <si>
    <t>סה"כ שטח נטו משרדים</t>
  </si>
  <si>
    <t>בשטחי חוץ</t>
  </si>
  <si>
    <t>כולל שירותי נכים</t>
  </si>
  <si>
    <t>בוצע ע"י : ענבר ינאי</t>
  </si>
  <si>
    <t>קרני שומרון</t>
  </si>
  <si>
    <t>סה"כ נקודת קרני שומרון:</t>
  </si>
  <si>
    <t>יחס ברוטו נטו 1.7</t>
  </si>
  <si>
    <t>טבלת שטחים לנקודת קרני שומרון 14.06.2023</t>
  </si>
  <si>
    <t>אזור תפעול</t>
  </si>
  <si>
    <t>מטבחון פיקוד</t>
  </si>
  <si>
    <t>ארכיון</t>
  </si>
  <si>
    <t>מפקדי קבוצת סיור</t>
  </si>
  <si>
    <t>יושבים בחדר סיירים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</si>
</sst>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</font>
    <font>
      <b/>
      <sz val="14"/>
      <name val="Arial (Hebrew)"/>
      <family val="2"/>
      <charset val="177"/>
    </font>
    <font>
      <b/>
      <sz val="11"/>
      <color indexed="12"/>
      <name val="Arial (Hebrew)"/>
      <family val="2"/>
      <charset val="177"/>
    </font>
    <font>
      <b/>
      <sz val="11"/>
      <color indexed="8"/>
      <name val="Arial (Hebrew)"/>
      <family val="2"/>
      <charset val="177"/>
    </font>
    <font>
      <b/>
      <sz val="12"/>
      <color indexed="14"/>
      <name val="Arial (Hebrew)"/>
      <family val="2"/>
      <charset val="177"/>
    </font>
    <font>
      <b/>
      <sz val="12"/>
      <color indexed="12"/>
      <name val="Arial (Hebrew)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20"/>
      <color rgb="FF0070C0"/>
      <name val="Arial (Hebrew)"/>
      <family val="2"/>
      <charset val="177"/>
    </font>
    <font>
      <sz val="11"/>
      <name val="Arial"/>
      <family val="2"/>
      <charset val="177"/>
      <scheme val="minor"/>
    </font>
    <font>
      <sz val="14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2"/>
      <color indexed="12"/>
      <name val="Arial (Hebrew)"/>
      <family val="2"/>
      <charset val="177"/>
    </font>
    <font>
      <sz val="12"/>
      <name val="Arial"/>
      <family val="2"/>
      <charset val="177"/>
    </font>
    <font>
      <sz val="12"/>
      <name val="Arial (Hebrew)"/>
      <family val="2"/>
      <charset val="177"/>
    </font>
    <font>
      <b/>
      <sz val="12"/>
      <color rgb="FF0070C0"/>
      <name val="Arial"/>
      <family val="2"/>
    </font>
    <font>
      <b/>
      <sz val="12"/>
      <color rgb="FF0070C0"/>
      <name val="Arial (Hebrew)"/>
      <family val="2"/>
      <charset val="177"/>
    </font>
    <font>
      <sz val="12"/>
      <color rgb="FF1F497D"/>
      <name val="Arial"/>
      <family val="2"/>
    </font>
    <font>
      <sz val="12"/>
      <color indexed="48"/>
      <name val="Arial"/>
      <family val="2"/>
    </font>
    <font>
      <u val="single"/>
      <sz val="12"/>
      <color indexed="8"/>
      <name val="Arial"/>
      <family val="2"/>
      <charset val="177"/>
    </font>
    <font>
      <sz val="12"/>
      <color indexed="8"/>
      <name val="Arial (Hebrew)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theme="8" tint="0.5999900102615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2" borderId="0" applyNumberFormat="0" applyBorder="0" applyAlignment="0" applyProtection="0"/>
  </cellStyleXfs>
  <cellXfs count="116">
    <xf numFmtId="0" fontId="0" fillId="0" borderId="0" xfId="0"/>
    <xf numFmtId="0" fontId="3" fillId="3" borderId="1" xfId="20" applyFont="1" applyFill="1" applyBorder="1" applyAlignment="1">
      <alignment horizontal="center"/>
      <protection/>
    </xf>
    <xf numFmtId="0" fontId="3" fillId="3" borderId="2" xfId="20" applyFont="1" applyFill="1" applyBorder="1" applyAlignment="1">
      <alignment horizontal="center"/>
      <protection/>
    </xf>
    <xf numFmtId="0" fontId="3" fillId="3" borderId="3" xfId="20" applyFont="1" applyFill="1" applyBorder="1" applyAlignment="1">
      <alignment horizontal="center"/>
      <protection/>
    </xf>
    <xf numFmtId="0" fontId="3" fillId="3" borderId="4" xfId="20" applyFont="1" applyFill="1" applyBorder="1" applyAlignment="1">
      <alignment horizontal="center"/>
      <protection/>
    </xf>
    <xf numFmtId="0" fontId="3" fillId="3" borderId="5" xfId="20" applyFont="1" applyFill="1" applyBorder="1" applyAlignment="1">
      <alignment horizontal="center" wrapText="1"/>
      <protection/>
    </xf>
    <xf numFmtId="0" fontId="3" fillId="3" borderId="6" xfId="20" applyFont="1" applyFill="1" applyBorder="1" applyAlignment="1">
      <alignment horizontal="center"/>
      <protection/>
    </xf>
    <xf numFmtId="0" fontId="3" fillId="3" borderId="7" xfId="20" applyFont="1" applyFill="1" applyBorder="1" applyAlignment="1">
      <alignment horizontal="center"/>
      <protection/>
    </xf>
    <xf numFmtId="0" fontId="3" fillId="3" borderId="8" xfId="20" applyFont="1" applyFill="1" applyBorder="1" applyAlignment="1">
      <alignment horizontal="center"/>
      <protection/>
    </xf>
    <xf numFmtId="0" fontId="3" fillId="3" borderId="9" xfId="20" applyFont="1" applyFill="1" applyBorder="1" applyAlignment="1">
      <alignment horizontal="center"/>
      <protection/>
    </xf>
    <xf numFmtId="0" fontId="3" fillId="3" borderId="10" xfId="20" applyFont="1" applyFill="1" applyBorder="1" applyAlignment="1">
      <alignment horizontal="center"/>
      <protection/>
    </xf>
    <xf numFmtId="0" fontId="4" fillId="3" borderId="11" xfId="20" applyFont="1" applyFill="1" applyBorder="1" applyAlignment="1">
      <alignment horizontal="center" wrapText="1"/>
      <protection/>
    </xf>
    <xf numFmtId="0" fontId="3" fillId="4" borderId="0" xfId="20" applyFont="1" applyFill="1" applyBorder="1" applyAlignment="1">
      <alignment horizontal="center"/>
      <protection/>
    </xf>
    <xf numFmtId="0" fontId="4" fillId="4" borderId="0" xfId="20" applyFont="1" applyFill="1" applyBorder="1" applyAlignment="1">
      <alignment horizontal="center" wrapText="1"/>
      <protection/>
    </xf>
    <xf numFmtId="0" fontId="5" fillId="0" borderId="0" xfId="20" applyFont="1" applyFill="1" applyBorder="1" applyAlignment="1">
      <alignment horizontal="right"/>
      <protection/>
    </xf>
    <xf numFmtId="0" fontId="5" fillId="0" borderId="12" xfId="20" applyFont="1" applyFill="1" applyBorder="1" applyAlignment="1">
      <alignment horizontal="center"/>
      <protection/>
    </xf>
    <xf numFmtId="0" fontId="0" fillId="4" borderId="0" xfId="0" applyFill="1"/>
    <xf numFmtId="0" fontId="6" fillId="0" borderId="12" xfId="20" applyFont="1" applyFill="1" applyBorder="1" applyAlignment="1">
      <alignment horizontal="center"/>
      <protection/>
    </xf>
    <xf numFmtId="0" fontId="5" fillId="0" borderId="12" xfId="20" applyFont="1" applyFill="1" applyBorder="1" applyAlignment="1">
      <alignment horizontal="right"/>
      <protection/>
    </xf>
    <xf numFmtId="0" fontId="6" fillId="4" borderId="0" xfId="20" applyFont="1" applyFill="1" applyBorder="1" applyAlignment="1">
      <alignment horizontal="center"/>
      <protection/>
    </xf>
    <xf numFmtId="1" fontId="6" fillId="4" borderId="0" xfId="20" applyNumberFormat="1" applyFont="1" applyFill="1" applyBorder="1" applyAlignment="1">
      <alignment horizontal="center"/>
      <protection/>
    </xf>
    <xf numFmtId="0" fontId="5" fillId="4" borderId="12" xfId="20" applyFont="1" applyFill="1" applyBorder="1" applyAlignment="1">
      <alignment horizontal="right"/>
      <protection/>
    </xf>
    <xf numFmtId="0" fontId="5" fillId="4" borderId="12" xfId="20" applyFont="1" applyFill="1" applyBorder="1" applyAlignment="1">
      <alignment horizontal="center"/>
      <protection/>
    </xf>
    <xf numFmtId="0" fontId="6" fillId="4" borderId="12" xfId="20" applyFont="1" applyFill="1" applyBorder="1" applyAlignment="1">
      <alignment horizontal="center"/>
      <protection/>
    </xf>
    <xf numFmtId="1" fontId="7" fillId="4" borderId="13" xfId="21" applyNumberFormat="1" applyFont="1" applyFill="1" applyBorder="1" applyAlignment="1">
      <alignment horizontal="center"/>
    </xf>
    <xf numFmtId="0" fontId="11" fillId="4" borderId="0" xfId="0" applyFont="1" applyFill="1"/>
    <xf numFmtId="0" fontId="11" fillId="0" borderId="0" xfId="0" applyFont="1"/>
    <xf numFmtId="0" fontId="13" fillId="5" borderId="14" xfId="20" applyFont="1" applyFill="1" applyBorder="1" applyAlignment="1">
      <alignment horizontal="right"/>
      <protection/>
    </xf>
    <xf numFmtId="0" fontId="13" fillId="6" borderId="15" xfId="20" applyFont="1" applyFill="1" applyBorder="1" applyAlignment="1">
      <alignment horizontal="center"/>
      <protection/>
    </xf>
    <xf numFmtId="0" fontId="13" fillId="0" borderId="15" xfId="20" applyFont="1" applyFill="1" applyBorder="1" applyAlignment="1">
      <alignment horizontal="center"/>
      <protection/>
    </xf>
    <xf numFmtId="0" fontId="14" fillId="7" borderId="15" xfId="20" applyFont="1" applyFill="1" applyBorder="1" applyAlignment="1">
      <alignment horizontal="right" wrapText="1"/>
      <protection/>
    </xf>
    <xf numFmtId="0" fontId="13" fillId="5" borderId="15" xfId="20" applyFont="1" applyFill="1" applyBorder="1" applyAlignment="1">
      <alignment horizontal="right"/>
      <protection/>
    </xf>
    <xf numFmtId="0" fontId="13" fillId="5" borderId="15" xfId="20" applyFont="1" applyFill="1" applyBorder="1" applyAlignment="1">
      <alignment horizontal="right" vertical="center"/>
      <protection/>
    </xf>
    <xf numFmtId="0" fontId="13" fillId="0" borderId="15" xfId="20" applyFont="1" applyFill="1" applyBorder="1" applyAlignment="1">
      <alignment horizontal="center" vertical="center"/>
      <protection/>
    </xf>
    <xf numFmtId="0" fontId="13" fillId="4" borderId="16" xfId="20" applyFont="1" applyFill="1" applyBorder="1" applyAlignment="1">
      <alignment horizontal="center"/>
      <protection/>
    </xf>
    <xf numFmtId="0" fontId="15" fillId="4" borderId="12" xfId="20" applyFont="1" applyFill="1" applyBorder="1" applyAlignment="1">
      <alignment horizontal="center"/>
      <protection/>
    </xf>
    <xf numFmtId="0" fontId="15" fillId="4" borderId="16" xfId="20" applyFont="1" applyFill="1" applyBorder="1" applyAlignment="1">
      <alignment horizontal="center"/>
      <protection/>
    </xf>
    <xf numFmtId="0" fontId="14" fillId="4" borderId="17" xfId="20" applyFont="1" applyFill="1" applyBorder="1" applyAlignment="1">
      <alignment horizontal="right" wrapText="1"/>
      <protection/>
    </xf>
    <xf numFmtId="0" fontId="5" fillId="4" borderId="18" xfId="20" applyFont="1" applyFill="1" applyBorder="1" applyAlignment="1">
      <alignment horizontal="center"/>
      <protection/>
    </xf>
    <xf numFmtId="0" fontId="13" fillId="4" borderId="18" xfId="20" applyFont="1" applyFill="1" applyBorder="1" applyAlignment="1">
      <alignment horizontal="center"/>
      <protection/>
    </xf>
    <xf numFmtId="0" fontId="12" fillId="4" borderId="19" xfId="20" applyFont="1" applyFill="1" applyBorder="1" applyAlignment="1">
      <alignment horizontal="right" wrapText="1" readingOrder="2"/>
      <protection/>
    </xf>
    <xf numFmtId="0" fontId="12" fillId="3" borderId="15" xfId="20" applyFont="1" applyFill="1" applyBorder="1" applyAlignment="1">
      <alignment horizontal="center"/>
      <protection/>
    </xf>
    <xf numFmtId="0" fontId="14" fillId="0" borderId="15" xfId="20" applyFont="1" applyFill="1" applyBorder="1" applyAlignment="1">
      <alignment horizontal="center"/>
      <protection/>
    </xf>
    <xf numFmtId="0" fontId="15" fillId="4" borderId="12" xfId="20" applyFont="1" applyFill="1" applyBorder="1" applyAlignment="1">
      <alignment horizontal="center"/>
      <protection/>
    </xf>
    <xf numFmtId="0" fontId="16" fillId="4" borderId="16" xfId="20" applyFont="1" applyFill="1" applyBorder="1" applyAlignment="1">
      <alignment horizontal="center"/>
      <protection/>
    </xf>
    <xf numFmtId="0" fontId="14" fillId="0" borderId="15" xfId="20" applyFont="1" applyFill="1" applyBorder="1" applyAlignment="1">
      <alignment horizontal="center" vertical="center"/>
      <protection/>
    </xf>
    <xf numFmtId="0" fontId="5" fillId="4" borderId="18" xfId="20" applyFont="1" applyFill="1" applyBorder="1" applyAlignment="1">
      <alignment horizontal="right"/>
      <protection/>
    </xf>
    <xf numFmtId="0" fontId="14" fillId="4" borderId="18" xfId="20" applyFont="1" applyFill="1" applyBorder="1" applyAlignment="1">
      <alignment horizontal="center"/>
      <protection/>
    </xf>
    <xf numFmtId="0" fontId="13" fillId="4" borderId="19" xfId="20" applyFont="1" applyFill="1" applyBorder="1" applyAlignment="1">
      <alignment horizontal="center"/>
      <protection/>
    </xf>
    <xf numFmtId="0" fontId="13" fillId="4" borderId="15" xfId="20" applyFont="1" applyFill="1" applyBorder="1" applyAlignment="1">
      <alignment horizontal="center"/>
      <protection/>
    </xf>
    <xf numFmtId="0" fontId="12" fillId="4" borderId="20" xfId="20" applyFont="1" applyFill="1" applyBorder="1" applyAlignment="1">
      <alignment horizontal="center"/>
      <protection/>
    </xf>
    <xf numFmtId="0" fontId="17" fillId="0" borderId="0" xfId="0" applyFont="1" applyAlignment="1">
      <alignment horizontal="right" vertical="center" readingOrder="2"/>
    </xf>
    <xf numFmtId="0" fontId="13" fillId="4" borderId="0" xfId="20" applyFont="1" applyFill="1" applyBorder="1" applyAlignment="1">
      <alignment horizontal="center"/>
      <protection/>
    </xf>
    <xf numFmtId="0" fontId="14" fillId="4" borderId="0" xfId="20" applyFont="1" applyFill="1" applyBorder="1" applyAlignment="1">
      <alignment horizontal="right" wrapText="1"/>
      <protection/>
    </xf>
    <xf numFmtId="0" fontId="12" fillId="4" borderId="0" xfId="20" applyFont="1" applyFill="1" applyBorder="1" applyAlignment="1">
      <alignment horizontal="center"/>
      <protection/>
    </xf>
    <xf numFmtId="0" fontId="5" fillId="4" borderId="0" xfId="20" applyFont="1" applyFill="1" applyBorder="1" applyAlignment="1">
      <alignment horizontal="center"/>
      <protection/>
    </xf>
    <xf numFmtId="0" fontId="11" fillId="4" borderId="0" xfId="0" applyFont="1" applyFill="1" applyBorder="1"/>
    <xf numFmtId="0" fontId="5" fillId="4" borderId="21" xfId="20" applyFont="1" applyFill="1" applyBorder="1" applyAlignment="1">
      <alignment horizontal="center"/>
      <protection/>
    </xf>
    <xf numFmtId="0" fontId="19" fillId="4" borderId="18" xfId="20" applyFont="1" applyFill="1" applyBorder="1" applyAlignment="1">
      <alignment horizontal="center"/>
      <protection/>
    </xf>
    <xf numFmtId="0" fontId="13" fillId="4" borderId="22" xfId="20" applyFont="1" applyFill="1" applyBorder="1" applyAlignment="1">
      <alignment horizontal="center"/>
      <protection/>
    </xf>
    <xf numFmtId="0" fontId="5" fillId="4" borderId="21" xfId="20" applyFont="1" applyFill="1" applyBorder="1" applyAlignment="1">
      <alignment horizontal="right"/>
      <protection/>
    </xf>
    <xf numFmtId="0" fontId="12" fillId="4" borderId="16" xfId="20" applyFont="1" applyFill="1" applyBorder="1" applyAlignment="1">
      <alignment horizontal="center"/>
      <protection/>
    </xf>
    <xf numFmtId="0" fontId="14" fillId="4" borderId="16" xfId="20" applyFont="1" applyFill="1" applyBorder="1" applyAlignment="1">
      <alignment horizontal="center"/>
      <protection/>
    </xf>
    <xf numFmtId="0" fontId="14" fillId="4" borderId="22" xfId="20" applyFont="1" applyFill="1" applyBorder="1" applyAlignment="1">
      <alignment horizontal="right" wrapText="1"/>
      <protection/>
    </xf>
    <xf numFmtId="0" fontId="15" fillId="4" borderId="0" xfId="20" applyFont="1" applyFill="1" applyBorder="1" applyAlignment="1">
      <alignment horizontal="center"/>
      <protection/>
    </xf>
    <xf numFmtId="0" fontId="5" fillId="0" borderId="23" xfId="20" applyFont="1" applyFill="1" applyBorder="1" applyAlignment="1">
      <alignment horizontal="center"/>
      <protection/>
    </xf>
    <xf numFmtId="0" fontId="6" fillId="0" borderId="24" xfId="20" applyFont="1" applyFill="1" applyBorder="1" applyAlignment="1">
      <alignment horizontal="center"/>
      <protection/>
    </xf>
    <xf numFmtId="0" fontId="6" fillId="4" borderId="25" xfId="20" applyFont="1" applyFill="1" applyBorder="1" applyAlignment="1">
      <alignment horizontal="center"/>
      <protection/>
    </xf>
    <xf numFmtId="0" fontId="6" fillId="4" borderId="23" xfId="20" applyFont="1" applyFill="1" applyBorder="1" applyAlignment="1">
      <alignment horizontal="center"/>
      <protection/>
    </xf>
    <xf numFmtId="0" fontId="12" fillId="0" borderId="25" xfId="20" applyFont="1" applyFill="1" applyBorder="1" applyAlignment="1">
      <alignment horizontal="right" wrapText="1" readingOrder="2"/>
      <protection/>
    </xf>
    <xf numFmtId="0" fontId="6" fillId="4" borderId="0" xfId="20" applyFont="1" applyFill="1" applyBorder="1" applyAlignment="1">
      <alignment readingOrder="2"/>
      <protection/>
    </xf>
    <xf numFmtId="0" fontId="14" fillId="4" borderId="0" xfId="20" applyFont="1" applyFill="1" applyBorder="1" applyAlignment="1">
      <alignment readingOrder="2"/>
      <protection/>
    </xf>
    <xf numFmtId="0" fontId="14" fillId="4" borderId="0" xfId="20" applyFont="1" applyFill="1" applyBorder="1" applyAlignment="1">
      <alignment horizontal="right" readingOrder="2"/>
      <protection/>
    </xf>
    <xf numFmtId="0" fontId="12" fillId="4" borderId="18" xfId="20" applyFont="1" applyFill="1" applyBorder="1" applyAlignment="1">
      <alignment horizontal="center"/>
      <protection/>
    </xf>
    <xf numFmtId="0" fontId="20" fillId="0" borderId="18" xfId="20" applyFont="1" applyFill="1" applyBorder="1" applyAlignment="1">
      <alignment horizontal="center"/>
      <protection/>
    </xf>
    <xf numFmtId="0" fontId="14" fillId="0" borderId="18" xfId="20" applyFont="1" applyFill="1" applyBorder="1" applyAlignment="1">
      <alignment horizontal="center"/>
      <protection/>
    </xf>
    <xf numFmtId="0" fontId="20" fillId="0" borderId="15" xfId="20" applyFont="1" applyFill="1" applyBorder="1" applyAlignment="1">
      <alignment horizontal="center"/>
      <protection/>
    </xf>
    <xf numFmtId="0" fontId="18" fillId="4" borderId="16" xfId="20" applyFont="1" applyFill="1" applyBorder="1" applyAlignment="1">
      <alignment horizontal="center"/>
      <protection/>
    </xf>
    <xf numFmtId="0" fontId="6" fillId="4" borderId="16" xfId="20" applyFont="1" applyFill="1" applyBorder="1" applyAlignment="1">
      <alignment horizontal="center"/>
      <protection/>
    </xf>
    <xf numFmtId="1" fontId="6" fillId="4" borderId="12" xfId="20" applyNumberFormat="1" applyFont="1" applyFill="1" applyBorder="1" applyAlignment="1">
      <alignment horizontal="center"/>
      <protection/>
    </xf>
    <xf numFmtId="0" fontId="6" fillId="4" borderId="16" xfId="20" applyFont="1" applyFill="1" applyBorder="1" applyAlignment="1">
      <alignment horizontal="right"/>
      <protection/>
    </xf>
    <xf numFmtId="0" fontId="5" fillId="4" borderId="0" xfId="20" applyFont="1" applyFill="1" applyAlignment="1">
      <alignment/>
      <protection/>
    </xf>
    <xf numFmtId="0" fontId="6" fillId="4" borderId="0" xfId="20" applyFont="1" applyFill="1" applyBorder="1" applyAlignment="1">
      <alignment horizontal="right"/>
      <protection/>
    </xf>
    <xf numFmtId="0" fontId="6" fillId="4" borderId="0" xfId="20" applyFont="1" applyFill="1" applyAlignment="1">
      <alignment/>
      <protection/>
    </xf>
    <xf numFmtId="0" fontId="14" fillId="4" borderId="0" xfId="20" applyFont="1" applyFill="1" applyAlignment="1">
      <alignment/>
      <protection/>
    </xf>
    <xf numFmtId="0" fontId="13" fillId="4" borderId="0" xfId="20" applyFont="1" applyFill="1" applyBorder="1" applyAlignment="1">
      <alignment horizontal="right" vertical="center"/>
      <protection/>
    </xf>
    <xf numFmtId="0" fontId="12" fillId="4" borderId="0" xfId="20" applyFont="1" applyFill="1" applyAlignment="1">
      <alignment/>
      <protection/>
    </xf>
    <xf numFmtId="1" fontId="5" fillId="4" borderId="12" xfId="20" applyNumberFormat="1" applyFont="1" applyFill="1" applyBorder="1" applyAlignment="1">
      <alignment horizontal="center"/>
      <protection/>
    </xf>
    <xf numFmtId="1" fontId="5" fillId="4" borderId="0" xfId="20" applyNumberFormat="1" applyFont="1" applyFill="1" applyBorder="1" applyAlignment="1">
      <alignment horizontal="center"/>
      <protection/>
    </xf>
    <xf numFmtId="0" fontId="13" fillId="4" borderId="0" xfId="20" applyFont="1" applyFill="1">
      <alignment/>
      <protection/>
    </xf>
    <xf numFmtId="0" fontId="14" fillId="4" borderId="0" xfId="20" applyFont="1" applyFill="1" applyAlignment="1">
      <alignment horizontal="right"/>
      <protection/>
    </xf>
    <xf numFmtId="0" fontId="13" fillId="7" borderId="15" xfId="20" applyFont="1" applyFill="1" applyBorder="1" applyAlignment="1">
      <alignment horizontal="right" vertical="center"/>
      <protection/>
    </xf>
    <xf numFmtId="0" fontId="20" fillId="5" borderId="15" xfId="20" applyFont="1" applyFill="1" applyBorder="1" applyAlignment="1">
      <alignment horizontal="right"/>
      <protection/>
    </xf>
    <xf numFmtId="0" fontId="14" fillId="4" borderId="15" xfId="20" applyFont="1" applyFill="1" applyBorder="1" applyAlignment="1">
      <alignment horizontal="center"/>
      <protection/>
    </xf>
    <xf numFmtId="0" fontId="6" fillId="4" borderId="22" xfId="20" applyFont="1" applyFill="1" applyBorder="1" applyAlignment="1">
      <alignment horizontal="center"/>
      <protection/>
    </xf>
    <xf numFmtId="0" fontId="6" fillId="4" borderId="26" xfId="20" applyFont="1" applyFill="1" applyBorder="1" applyAlignment="1">
      <alignment horizontal="center"/>
      <protection/>
    </xf>
    <xf numFmtId="0" fontId="11" fillId="4" borderId="0" xfId="20" applyFont="1" applyFill="1">
      <alignment/>
      <protection/>
    </xf>
    <xf numFmtId="0" fontId="13" fillId="6" borderId="15" xfId="20" applyFont="1" applyFill="1" applyBorder="1" applyAlignment="1">
      <alignment horizontal="center" vertical="center"/>
      <protection/>
    </xf>
    <xf numFmtId="0" fontId="13" fillId="5" borderId="15" xfId="20" applyFont="1" applyFill="1" applyBorder="1" applyAlignment="1">
      <alignment horizontal="right" vertical="center"/>
      <protection/>
    </xf>
    <xf numFmtId="0" fontId="13" fillId="8" borderId="0" xfId="20" applyFont="1" applyFill="1" applyBorder="1" applyAlignment="1">
      <alignment horizontal="right" vertical="center"/>
      <protection/>
    </xf>
    <xf numFmtId="0" fontId="16" fillId="0" borderId="12" xfId="20" applyFont="1" applyFill="1" applyBorder="1" applyAlignment="1">
      <alignment horizontal="center"/>
      <protection/>
    </xf>
    <xf numFmtId="0" fontId="12" fillId="3" borderId="0" xfId="20" applyFont="1" applyFill="1" applyBorder="1" applyAlignment="1">
      <alignment horizontal="center"/>
      <protection/>
    </xf>
    <xf numFmtId="0" fontId="13" fillId="5" borderId="0" xfId="20" applyFont="1" applyFill="1" applyBorder="1" applyAlignment="1">
      <alignment horizontal="right" vertical="center"/>
      <protection/>
    </xf>
    <xf numFmtId="0" fontId="13" fillId="0" borderId="16" xfId="20" applyFont="1" applyFill="1" applyBorder="1" applyAlignment="1">
      <alignment horizontal="center"/>
      <protection/>
    </xf>
    <xf numFmtId="0" fontId="14" fillId="7" borderId="17" xfId="20" applyFont="1" applyFill="1" applyBorder="1" applyAlignment="1">
      <alignment horizontal="right" wrapText="1"/>
      <protection/>
    </xf>
    <xf numFmtId="0" fontId="8" fillId="4" borderId="0" xfId="20" applyFont="1" applyFill="1" applyAlignment="1">
      <alignment horizontal="center"/>
      <protection/>
    </xf>
    <xf numFmtId="0" fontId="3" fillId="3" borderId="27" xfId="20" applyFont="1" applyFill="1" applyBorder="1" applyAlignment="1">
      <alignment horizontal="center"/>
      <protection/>
    </xf>
    <xf numFmtId="0" fontId="3" fillId="3" borderId="3" xfId="20" applyFont="1" applyFill="1" applyBorder="1" applyAlignment="1">
      <alignment horizontal="center"/>
      <protection/>
    </xf>
    <xf numFmtId="0" fontId="3" fillId="3" borderId="2" xfId="20" applyFont="1" applyFill="1" applyBorder="1" applyAlignment="1">
      <alignment horizontal="center"/>
      <protection/>
    </xf>
    <xf numFmtId="0" fontId="7" fillId="4" borderId="28" xfId="21" applyFont="1" applyFill="1" applyBorder="1" applyAlignment="1">
      <alignment horizontal="center"/>
    </xf>
    <xf numFmtId="0" fontId="7" fillId="4" borderId="29" xfId="21" applyFont="1" applyFill="1" applyBorder="1" applyAlignment="1">
      <alignment horizontal="center"/>
    </xf>
    <xf numFmtId="0" fontId="2" fillId="4" borderId="30" xfId="20" applyFont="1" applyFill="1" applyBorder="1" applyAlignment="1">
      <alignment horizontal="center"/>
      <protection/>
    </xf>
    <xf numFmtId="0" fontId="9" fillId="4" borderId="30" xfId="0" applyFont="1" applyFill="1" applyBorder="1" applyAlignment="1">
      <alignment horizontal="center"/>
    </xf>
    <xf numFmtId="0" fontId="2" fillId="3" borderId="31" xfId="20" applyFont="1" applyFill="1" applyBorder="1" applyAlignment="1">
      <alignment horizontal="center" vertical="center"/>
      <protection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גיליון1" xfId="20"/>
    <cellStyle name="40% - הדגשה5" xfId="21" builtinId="4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8"/>
  <sheetViews>
    <sheetView rightToLeft="1" tabSelected="1" workbookViewId="0" topLeftCell="A13">
      <selection pane="topLeft" activeCell="H44" sqref="H44"/>
    </sheetView>
  </sheetViews>
  <sheetFormatPr defaultRowHeight="14.25"/>
  <cols>
    <col min="1" max="1" width="6" customWidth="1"/>
    <col min="2" max="2" width="30.625" customWidth="1"/>
    <col min="3" max="4" width="7.5" customWidth="1"/>
    <col min="5" max="5" width="7.75" customWidth="1"/>
    <col min="6" max="6" width="8" customWidth="1"/>
    <col min="7" max="7" width="8.875" customWidth="1"/>
    <col min="8" max="8" width="34.625" customWidth="1"/>
    <col min="9" max="9" width="1.875" hidden="1" customWidth="1"/>
    <col min="10" max="12" width="9" hidden="1" customWidth="1"/>
    <col min="13" max="13" width="6.5" hidden="1" customWidth="1"/>
    <col min="14" max="18" width="9" hidden="1" customWidth="1"/>
    <col min="19" max="19" width="0.125" customWidth="1"/>
  </cols>
  <sheetData>
    <row r="1" spans="1:18" ht="26.25">
      <c r="A1" s="105" t="s">
        <v>59</v>
      </c>
      <c r="B1" s="105"/>
      <c r="C1" s="105"/>
      <c r="D1" s="105"/>
      <c r="E1" s="105"/>
      <c r="F1" s="105"/>
      <c r="G1" s="105"/>
      <c r="H1" s="105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.75" thickBot="1">
      <c r="A2" s="111" t="s">
        <v>55</v>
      </c>
      <c r="B2" s="112"/>
      <c r="C2" s="112"/>
      <c r="D2" s="112"/>
      <c r="E2" s="112"/>
      <c r="F2" s="112"/>
      <c r="G2" s="112"/>
      <c r="H2" s="112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5">
      <c r="A3" s="1" t="s">
        <v>0</v>
      </c>
      <c r="B3" s="2" t="s">
        <v>1</v>
      </c>
      <c r="C3" s="3" t="s">
        <v>2</v>
      </c>
      <c r="D3" s="4" t="s">
        <v>3</v>
      </c>
      <c r="E3" s="106" t="s">
        <v>4</v>
      </c>
      <c r="F3" s="107"/>
      <c r="G3" s="108"/>
      <c r="H3" s="5" t="s">
        <v>5</v>
      </c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.75" thickBot="1">
      <c r="A4" s="6"/>
      <c r="B4" s="7"/>
      <c r="C4" s="8"/>
      <c r="D4" s="9" t="s">
        <v>6</v>
      </c>
      <c r="E4" s="10" t="s">
        <v>7</v>
      </c>
      <c r="F4" s="10" t="s">
        <v>8</v>
      </c>
      <c r="G4" s="10" t="s">
        <v>9</v>
      </c>
      <c r="H4" s="11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.75" thickBot="1">
      <c r="A5" s="12"/>
      <c r="B5" s="12"/>
      <c r="C5" s="12"/>
      <c r="D5" s="12"/>
      <c r="E5" s="12"/>
      <c r="F5" s="12"/>
      <c r="G5" s="12"/>
      <c r="H5" s="13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s="26" customFormat="1" ht="14.25" customHeight="1" thickBot="1">
      <c r="A6" s="113" t="s">
        <v>56</v>
      </c>
      <c r="B6" s="114"/>
      <c r="C6" s="114"/>
      <c r="D6" s="114"/>
      <c r="E6" s="114"/>
      <c r="F6" s="114"/>
      <c r="G6" s="114"/>
      <c r="H6" s="115"/>
      <c r="I6" s="25"/>
      <c r="J6" s="25"/>
      <c r="K6" s="25"/>
      <c r="L6" s="25"/>
      <c r="M6" s="25"/>
      <c r="N6" s="25"/>
      <c r="O6" s="25"/>
      <c r="P6" s="25"/>
      <c r="Q6" s="25"/>
      <c r="R6" s="25"/>
      <c r="S6" s="51"/>
    </row>
    <row r="7" spans="1:19" s="26" customFormat="1" ht="14.25" customHeight="1" thickBot="1">
      <c r="A7" s="57"/>
      <c r="B7" s="22" t="s">
        <v>10</v>
      </c>
      <c r="C7" s="58"/>
      <c r="D7" s="58"/>
      <c r="E7" s="58"/>
      <c r="F7" s="58"/>
      <c r="G7" s="58"/>
      <c r="H7" s="40"/>
      <c r="I7" s="25"/>
      <c r="J7" s="25"/>
      <c r="K7" s="25"/>
      <c r="L7" s="25"/>
      <c r="M7" s="25"/>
      <c r="N7" s="25"/>
      <c r="O7" s="25"/>
      <c r="P7" s="25"/>
      <c r="Q7" s="25"/>
      <c r="R7" s="25"/>
      <c r="S7" s="51"/>
    </row>
    <row r="8" spans="1:19" s="26" customFormat="1" ht="14.25" customHeight="1">
      <c r="A8" s="41">
        <v>1</v>
      </c>
      <c r="B8" s="27" t="s">
        <v>40</v>
      </c>
      <c r="C8" s="28" t="s">
        <v>15</v>
      </c>
      <c r="D8" s="28">
        <v>1</v>
      </c>
      <c r="E8" s="29">
        <v>1</v>
      </c>
      <c r="F8" s="29">
        <v>12</v>
      </c>
      <c r="G8" s="29">
        <f>F8*E8</f>
        <v>12</v>
      </c>
      <c r="H8" s="30"/>
      <c r="I8" s="25"/>
      <c r="J8" s="25"/>
      <c r="K8" s="25"/>
      <c r="L8" s="25"/>
      <c r="M8" s="25"/>
      <c r="N8" s="25"/>
      <c r="O8" s="25"/>
      <c r="P8" s="25"/>
      <c r="Q8" s="25"/>
      <c r="R8" s="25"/>
      <c r="S8" s="51"/>
    </row>
    <row r="9" spans="1:19" s="26" customFormat="1" ht="14.25" customHeight="1">
      <c r="A9" s="41">
        <v>2</v>
      </c>
      <c r="B9" s="32" t="s">
        <v>12</v>
      </c>
      <c r="C9" s="33" t="s">
        <v>46</v>
      </c>
      <c r="D9" s="33">
        <v>1</v>
      </c>
      <c r="E9" s="29">
        <v>1</v>
      </c>
      <c r="F9" s="29">
        <v>9</v>
      </c>
      <c r="G9" s="29">
        <f>F9*E9</f>
        <v>9</v>
      </c>
      <c r="H9" s="30"/>
      <c r="I9" s="25"/>
      <c r="J9" s="25"/>
      <c r="K9" s="25"/>
      <c r="L9" s="25"/>
      <c r="M9" s="25"/>
      <c r="N9" s="25"/>
      <c r="O9" s="25"/>
      <c r="P9" s="25"/>
      <c r="Q9" s="25"/>
      <c r="R9" s="25"/>
      <c r="S9" s="51"/>
    </row>
    <row r="10" spans="1:19" s="26" customFormat="1" ht="14.25" customHeight="1">
      <c r="A10" s="41">
        <v>3</v>
      </c>
      <c r="B10" s="32" t="s">
        <v>61</v>
      </c>
      <c r="C10" s="97" t="s">
        <v>11</v>
      </c>
      <c r="D10" s="97" t="s">
        <v>11</v>
      </c>
      <c r="E10" s="29">
        <v>1</v>
      </c>
      <c r="F10" s="29">
        <v>3</v>
      </c>
      <c r="G10" s="29">
        <v>3</v>
      </c>
      <c r="H10" s="30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51"/>
    </row>
    <row r="11" spans="1:19" s="26" customFormat="1" ht="14.25" customHeight="1">
      <c r="A11" s="41">
        <v>4</v>
      </c>
      <c r="B11" s="32" t="s">
        <v>60</v>
      </c>
      <c r="C11" s="97" t="s">
        <v>11</v>
      </c>
      <c r="D11" s="97" t="s">
        <v>11</v>
      </c>
      <c r="E11" s="29">
        <v>1</v>
      </c>
      <c r="F11" s="29">
        <v>5</v>
      </c>
      <c r="G11" s="29">
        <f>F11*E11</f>
        <v>5</v>
      </c>
      <c r="H11" s="30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51"/>
    </row>
    <row r="12" spans="1:19" s="26" customFormat="1" ht="14.25" customHeight="1" thickBot="1">
      <c r="A12" s="101">
        <v>5</v>
      </c>
      <c r="B12" s="102" t="s">
        <v>62</v>
      </c>
      <c r="C12" s="97" t="s">
        <v>11</v>
      </c>
      <c r="D12" s="97" t="s">
        <v>11</v>
      </c>
      <c r="E12" s="103">
        <v>1</v>
      </c>
      <c r="F12" s="29">
        <v>9</v>
      </c>
      <c r="G12" s="29">
        <v>9</v>
      </c>
      <c r="H12" s="10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51"/>
    </row>
    <row r="13" spans="2:18" s="26" customFormat="1" ht="14.25" customHeight="1" thickBot="1">
      <c r="B13" s="18" t="s">
        <v>17</v>
      </c>
      <c r="C13" s="59"/>
      <c r="D13" s="35">
        <f>SUM(D8:D11)</f>
        <v>2</v>
      </c>
      <c r="E13" s="36"/>
      <c r="F13" s="36"/>
      <c r="G13" s="35">
        <f>SUM(G8:G12)</f>
        <v>38</v>
      </c>
      <c r="H13" s="37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s="26" customFormat="1" ht="14.25" customHeight="1" thickBot="1">
      <c r="A14" s="57"/>
      <c r="B14" s="22" t="s">
        <v>18</v>
      </c>
      <c r="C14" s="38"/>
      <c r="D14" s="38"/>
      <c r="E14" s="38"/>
      <c r="F14" s="38"/>
      <c r="G14" s="39"/>
      <c r="H14" s="40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s="26" customFormat="1" ht="14.25" customHeight="1">
      <c r="A15" s="41">
        <v>6</v>
      </c>
      <c r="B15" s="27" t="s">
        <v>50</v>
      </c>
      <c r="C15" s="28" t="s">
        <v>16</v>
      </c>
      <c r="D15" s="28">
        <v>1</v>
      </c>
      <c r="E15" s="28">
        <v>1</v>
      </c>
      <c r="F15" s="28">
        <v>9</v>
      </c>
      <c r="G15" s="29">
        <f>F15*E15</f>
        <v>9</v>
      </c>
      <c r="H15" s="30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s="26" customFormat="1" ht="14.25" customHeight="1">
      <c r="A16" s="41">
        <v>7</v>
      </c>
      <c r="B16" s="27" t="s">
        <v>47</v>
      </c>
      <c r="C16" s="28" t="s">
        <v>13</v>
      </c>
      <c r="D16" s="28">
        <v>5</v>
      </c>
      <c r="E16" s="28" t="s">
        <v>11</v>
      </c>
      <c r="F16" s="28" t="s">
        <v>11</v>
      </c>
      <c r="G16" s="29" t="s">
        <v>11</v>
      </c>
      <c r="H16" s="30" t="s">
        <v>48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s="26" customFormat="1" ht="14.25" customHeight="1">
      <c r="A17" s="41">
        <v>8</v>
      </c>
      <c r="B17" s="31" t="s">
        <v>41</v>
      </c>
      <c r="C17" s="28" t="s">
        <v>11</v>
      </c>
      <c r="D17" s="28" t="s">
        <v>11</v>
      </c>
      <c r="E17" s="28">
        <v>1</v>
      </c>
      <c r="F17" s="28">
        <v>12</v>
      </c>
      <c r="G17" s="29">
        <f t="shared" si="0" ref="G17:G22">F17*E17</f>
        <v>12</v>
      </c>
      <c r="H17" s="30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s="26" customFormat="1" ht="14.25" customHeight="1">
      <c r="A18" s="41">
        <v>9</v>
      </c>
      <c r="B18" s="31" t="s">
        <v>63</v>
      </c>
      <c r="C18" s="28" t="s">
        <v>13</v>
      </c>
      <c r="D18" s="49">
        <v>2</v>
      </c>
      <c r="E18" s="45">
        <v>2</v>
      </c>
      <c r="F18" s="45">
        <v>9</v>
      </c>
      <c r="G18" s="29">
        <f t="shared" si="0"/>
        <v>18</v>
      </c>
      <c r="H18" s="30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s="26" customFormat="1" ht="14.25" customHeight="1">
      <c r="A19" s="41">
        <v>10</v>
      </c>
      <c r="B19" s="31" t="s">
        <v>23</v>
      </c>
      <c r="C19" s="28" t="s">
        <v>13</v>
      </c>
      <c r="D19" s="28">
        <v>18</v>
      </c>
      <c r="E19" s="45" t="s">
        <v>11</v>
      </c>
      <c r="F19" s="45" t="s">
        <v>11</v>
      </c>
      <c r="G19" s="29" t="s">
        <v>11</v>
      </c>
      <c r="H19" s="30" t="s">
        <v>64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s="26" customFormat="1" ht="14.25" customHeight="1">
      <c r="A20" s="41">
        <v>11</v>
      </c>
      <c r="B20" s="98" t="s">
        <v>22</v>
      </c>
      <c r="C20" s="97" t="s">
        <v>11</v>
      </c>
      <c r="D20" s="97" t="s">
        <v>11</v>
      </c>
      <c r="E20" s="42">
        <v>1</v>
      </c>
      <c r="F20" s="42">
        <v>25</v>
      </c>
      <c r="G20" s="29">
        <f t="shared" si="0"/>
        <v>25</v>
      </c>
      <c r="H20" s="30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s="26" customFormat="1" ht="14.25" customHeight="1">
      <c r="A21" s="41">
        <v>12</v>
      </c>
      <c r="B21" s="98" t="s">
        <v>42</v>
      </c>
      <c r="C21" s="97" t="s">
        <v>11</v>
      </c>
      <c r="D21" s="97" t="s">
        <v>11</v>
      </c>
      <c r="E21" s="42">
        <v>1</v>
      </c>
      <c r="F21" s="42">
        <v>15</v>
      </c>
      <c r="G21" s="29">
        <f t="shared" si="0"/>
        <v>15</v>
      </c>
      <c r="H21" s="30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s="26" customFormat="1" ht="14.25" customHeight="1" thickBot="1">
      <c r="A22" s="41">
        <v>13</v>
      </c>
      <c r="B22" s="98" t="s">
        <v>45</v>
      </c>
      <c r="C22" s="28" t="s">
        <v>11</v>
      </c>
      <c r="D22" s="28" t="s">
        <v>11</v>
      </c>
      <c r="E22" s="28">
        <v>1</v>
      </c>
      <c r="F22" s="28">
        <v>9</v>
      </c>
      <c r="G22" s="29">
        <f t="shared" si="0"/>
        <v>9</v>
      </c>
      <c r="H22" s="30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s="26" customFormat="1" ht="14.25" customHeight="1" thickBot="1">
      <c r="A23" s="50"/>
      <c r="B23" s="18" t="s">
        <v>19</v>
      </c>
      <c r="C23" s="34"/>
      <c r="D23" s="43">
        <f>SUM(D15:D21)</f>
        <v>26</v>
      </c>
      <c r="E23" s="44"/>
      <c r="F23" s="44"/>
      <c r="G23" s="43">
        <f>SUM(G15:G22)</f>
        <v>88</v>
      </c>
      <c r="H23" s="37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s="26" customFormat="1" ht="14.25" customHeight="1" thickBot="1">
      <c r="A24" s="60"/>
      <c r="B24" s="22" t="s">
        <v>20</v>
      </c>
      <c r="C24" s="39"/>
      <c r="D24" s="46"/>
      <c r="E24" s="47"/>
      <c r="F24" s="47"/>
      <c r="G24" s="39"/>
      <c r="H24" s="48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s="26" customFormat="1" ht="14.25" customHeight="1">
      <c r="A25" s="41">
        <v>14</v>
      </c>
      <c r="B25" s="31" t="s">
        <v>39</v>
      </c>
      <c r="C25" s="28" t="s">
        <v>11</v>
      </c>
      <c r="D25" s="28" t="s">
        <v>11</v>
      </c>
      <c r="E25" s="42">
        <v>1</v>
      </c>
      <c r="F25" s="42">
        <v>3</v>
      </c>
      <c r="G25" s="29">
        <f t="shared" si="1" ref="G25:G26">F25*E25</f>
        <v>3</v>
      </c>
      <c r="H25" s="30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s="26" customFormat="1" ht="14.25" customHeight="1" thickBot="1">
      <c r="A26" s="41">
        <v>15</v>
      </c>
      <c r="B26" s="32" t="s">
        <v>44</v>
      </c>
      <c r="C26" s="33" t="s">
        <v>11</v>
      </c>
      <c r="D26" s="33" t="s">
        <v>11</v>
      </c>
      <c r="E26" s="42">
        <v>1</v>
      </c>
      <c r="F26" s="42">
        <v>9</v>
      </c>
      <c r="G26" s="29">
        <f t="shared" si="1"/>
        <v>9</v>
      </c>
      <c r="H26" s="30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s="26" customFormat="1" ht="14.25" customHeight="1" thickBot="1">
      <c r="A27" s="50"/>
      <c r="B27" s="21" t="s">
        <v>21</v>
      </c>
      <c r="C27" s="34"/>
      <c r="D27" s="35">
        <f>SUM(D25:D26)</f>
        <v>0</v>
      </c>
      <c r="E27" s="62"/>
      <c r="F27" s="62"/>
      <c r="G27" s="35">
        <f>SUM(G25:G26)</f>
        <v>12</v>
      </c>
      <c r="H27" s="63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s="26" customFormat="1" ht="14.25" customHeight="1" thickBot="1">
      <c r="A28" s="54"/>
      <c r="B28" s="14"/>
      <c r="C28" s="52"/>
      <c r="D28" s="64"/>
      <c r="E28" s="64"/>
      <c r="F28" s="64"/>
      <c r="G28" s="64"/>
      <c r="H28" s="53"/>
      <c r="I28" s="56"/>
      <c r="J28" s="25"/>
      <c r="K28" s="25"/>
      <c r="L28" s="25"/>
      <c r="M28" s="25"/>
      <c r="N28" s="25"/>
      <c r="O28" s="25"/>
      <c r="P28" s="25"/>
      <c r="Q28" s="25"/>
      <c r="R28" s="25"/>
    </row>
    <row r="29" spans="1:18" s="26" customFormat="1" ht="14.25" customHeight="1" thickBot="1">
      <c r="A29" s="65"/>
      <c r="B29" s="17" t="s">
        <v>57</v>
      </c>
      <c r="C29" s="66"/>
      <c r="D29" s="100">
        <f>SUM(D27,D23,D13)</f>
        <v>28</v>
      </c>
      <c r="E29" s="67"/>
      <c r="F29" s="68"/>
      <c r="G29" s="17">
        <f>SUM(G27,G13,G23)</f>
        <v>138</v>
      </c>
      <c r="H29" s="69"/>
      <c r="I29" s="56"/>
      <c r="J29" s="25"/>
      <c r="K29" s="25"/>
      <c r="L29" s="25"/>
      <c r="M29" s="25"/>
      <c r="N29" s="25"/>
      <c r="O29" s="25"/>
      <c r="P29" s="25"/>
      <c r="Q29" s="25"/>
      <c r="R29" s="25"/>
    </row>
    <row r="30" spans="1:18" s="26" customFormat="1" ht="14.25" customHeight="1" thickBot="1">
      <c r="A30" s="70"/>
      <c r="B30" s="71"/>
      <c r="C30" s="71"/>
      <c r="D30" s="71"/>
      <c r="E30" s="71"/>
      <c r="F30" s="71"/>
      <c r="G30" s="71"/>
      <c r="H30" s="72"/>
      <c r="I30" s="56"/>
      <c r="J30" s="25"/>
      <c r="K30" s="25"/>
      <c r="L30" s="25"/>
      <c r="M30" s="25"/>
      <c r="N30" s="25"/>
      <c r="O30" s="25"/>
      <c r="P30" s="25"/>
      <c r="Q30" s="25"/>
      <c r="R30" s="25"/>
    </row>
    <row r="31" spans="1:18" s="26" customFormat="1" ht="14.25" customHeight="1" thickBot="1">
      <c r="A31" s="73"/>
      <c r="B31" s="15" t="s">
        <v>25</v>
      </c>
      <c r="C31" s="74"/>
      <c r="D31" s="74"/>
      <c r="E31" s="75"/>
      <c r="F31" s="75"/>
      <c r="G31" s="75"/>
      <c r="H31" s="75"/>
      <c r="I31" s="56"/>
      <c r="J31" s="25"/>
      <c r="K31" s="25"/>
      <c r="L31" s="25"/>
      <c r="M31" s="25"/>
      <c r="N31" s="25"/>
      <c r="O31" s="25"/>
      <c r="P31" s="25"/>
      <c r="Q31" s="25"/>
      <c r="R31" s="25"/>
    </row>
    <row r="32" spans="1:18" s="26" customFormat="1" ht="14.25" customHeight="1">
      <c r="A32" s="41">
        <v>16</v>
      </c>
      <c r="B32" s="31" t="s">
        <v>26</v>
      </c>
      <c r="C32" s="76" t="s">
        <v>11</v>
      </c>
      <c r="D32" s="76" t="s">
        <v>11</v>
      </c>
      <c r="E32" s="42">
        <v>1</v>
      </c>
      <c r="F32" s="42">
        <v>15</v>
      </c>
      <c r="G32" s="42">
        <f>F32*E32</f>
        <v>15</v>
      </c>
      <c r="H32" s="30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8" s="26" customFormat="1" ht="14.25" customHeight="1">
      <c r="A33" s="41">
        <v>17</v>
      </c>
      <c r="B33" s="31" t="s">
        <v>27</v>
      </c>
      <c r="C33" s="76" t="s">
        <v>11</v>
      </c>
      <c r="D33" s="76" t="s">
        <v>11</v>
      </c>
      <c r="E33" s="42">
        <v>1</v>
      </c>
      <c r="F33" s="42">
        <v>9</v>
      </c>
      <c r="G33" s="42">
        <f t="shared" si="2" ref="G33:G34">F33*E33</f>
        <v>9</v>
      </c>
      <c r="H33" s="30" t="s">
        <v>28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8" s="26" customFormat="1" ht="14.25" customHeight="1">
      <c r="A34" s="41">
        <v>18</v>
      </c>
      <c r="B34" s="31" t="s">
        <v>14</v>
      </c>
      <c r="C34" s="76" t="s">
        <v>11</v>
      </c>
      <c r="D34" s="76" t="s">
        <v>11</v>
      </c>
      <c r="E34" s="42">
        <v>1</v>
      </c>
      <c r="F34" s="42">
        <v>3</v>
      </c>
      <c r="G34" s="42">
        <f t="shared" si="2"/>
        <v>3</v>
      </c>
      <c r="H34" s="30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8" s="26" customFormat="1" ht="14.25" customHeight="1">
      <c r="A35" s="41">
        <v>19</v>
      </c>
      <c r="B35" s="31" t="s">
        <v>51</v>
      </c>
      <c r="C35" s="42" t="s">
        <v>11</v>
      </c>
      <c r="D35" s="42" t="s">
        <v>11</v>
      </c>
      <c r="E35" s="76">
        <v>1</v>
      </c>
      <c r="F35" s="76">
        <v>12</v>
      </c>
      <c r="G35" s="42">
        <f t="shared" si="3" ref="G35:G38">F35*E35</f>
        <v>12</v>
      </c>
      <c r="H35" s="30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 s="26" customFormat="1" ht="14.25" customHeight="1">
      <c r="A36" s="41">
        <v>20</v>
      </c>
      <c r="B36" s="31" t="s">
        <v>24</v>
      </c>
      <c r="C36" s="42"/>
      <c r="D36" s="42" t="s">
        <v>11</v>
      </c>
      <c r="E36" s="76">
        <v>3</v>
      </c>
      <c r="F36" s="76">
        <v>4</v>
      </c>
      <c r="G36" s="42">
        <f t="shared" si="3"/>
        <v>12</v>
      </c>
      <c r="H36" s="30" t="s">
        <v>54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8" s="26" customFormat="1" ht="14.25" customHeight="1">
      <c r="A37" s="41">
        <v>21</v>
      </c>
      <c r="B37" s="31" t="s">
        <v>30</v>
      </c>
      <c r="C37" s="42" t="s">
        <v>11</v>
      </c>
      <c r="D37" s="42" t="s">
        <v>11</v>
      </c>
      <c r="E37" s="76">
        <v>1</v>
      </c>
      <c r="F37" s="76">
        <v>10</v>
      </c>
      <c r="G37" s="42">
        <f t="shared" si="3"/>
        <v>10</v>
      </c>
      <c r="H37" s="30" t="s">
        <v>31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8" s="26" customFormat="1" ht="14.25" customHeight="1" thickBot="1">
      <c r="A38" s="41">
        <v>22</v>
      </c>
      <c r="B38" s="31" t="s">
        <v>43</v>
      </c>
      <c r="C38" s="42" t="s">
        <v>11</v>
      </c>
      <c r="D38" s="42" t="s">
        <v>11</v>
      </c>
      <c r="E38" s="76">
        <v>1</v>
      </c>
      <c r="F38" s="76">
        <v>4</v>
      </c>
      <c r="G38" s="42">
        <f t="shared" si="3"/>
        <v>4</v>
      </c>
      <c r="H38" s="30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8" s="26" customFormat="1" ht="14.25" customHeight="1" thickBot="1">
      <c r="A39" s="61"/>
      <c r="B39" s="21" t="s">
        <v>32</v>
      </c>
      <c r="C39" s="77"/>
      <c r="D39" s="77"/>
      <c r="E39" s="78"/>
      <c r="F39" s="77"/>
      <c r="G39" s="79">
        <f>SUM(G32:G38)</f>
        <v>65</v>
      </c>
      <c r="H39" s="80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8" s="26" customFormat="1" ht="14.25" customHeight="1">
      <c r="A40" s="81"/>
      <c r="B40" s="19"/>
      <c r="C40" s="19"/>
      <c r="D40" s="19"/>
      <c r="E40" s="19"/>
      <c r="F40" s="19"/>
      <c r="G40" s="19"/>
      <c r="H40" s="82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8" s="26" customFormat="1" ht="14.25" customHeight="1" thickBot="1">
      <c r="A41" s="81"/>
      <c r="B41" s="19"/>
      <c r="C41" s="19"/>
      <c r="D41" s="19"/>
      <c r="E41" s="19"/>
      <c r="F41" s="19"/>
      <c r="G41" s="19"/>
      <c r="H41" s="82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8" s="26" customFormat="1" ht="14.25" customHeight="1" thickBot="1">
      <c r="A42" s="81"/>
      <c r="B42" s="19"/>
      <c r="C42" s="109" t="s">
        <v>49</v>
      </c>
      <c r="D42" s="110"/>
      <c r="E42" s="110"/>
      <c r="F42" s="24"/>
      <c r="G42" s="79">
        <f>D29</f>
        <v>28</v>
      </c>
      <c r="H42" s="82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8" s="26" customFormat="1" ht="14.25" customHeight="1" thickBot="1">
      <c r="A43" s="83"/>
      <c r="B43" s="84"/>
      <c r="C43" s="84"/>
      <c r="D43" s="84"/>
      <c r="E43" s="84"/>
      <c r="F43" s="84"/>
      <c r="G43" s="84"/>
      <c r="H43" s="8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s="26" customFormat="1" ht="14.25" customHeight="1" thickBot="1">
      <c r="A44" s="83"/>
      <c r="B44" s="84"/>
      <c r="C44" s="109" t="s">
        <v>52</v>
      </c>
      <c r="D44" s="110"/>
      <c r="E44" s="110"/>
      <c r="F44" s="24"/>
      <c r="G44" s="79">
        <f>G29</f>
        <v>138</v>
      </c>
      <c r="H44" s="8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8" s="26" customFormat="1" ht="14.25" customHeight="1" thickBot="1">
      <c r="A45" s="83"/>
      <c r="B45" s="84"/>
      <c r="C45" s="84"/>
      <c r="D45" s="84"/>
      <c r="E45" s="84"/>
      <c r="F45" s="84"/>
      <c r="G45" s="84"/>
      <c r="H45" s="8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8" s="26" customFormat="1" ht="14.25" customHeight="1" thickBot="1">
      <c r="A46" s="83"/>
      <c r="B46" s="19"/>
      <c r="C46" s="109" t="s">
        <v>33</v>
      </c>
      <c r="D46" s="110"/>
      <c r="E46" s="110"/>
      <c r="F46" s="24"/>
      <c r="G46" s="79">
        <f>G39+G29</f>
        <v>203</v>
      </c>
      <c r="H46" s="8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8" s="26" customFormat="1" ht="14.25" customHeight="1" thickBot="1">
      <c r="A47" s="83"/>
      <c r="B47" s="19"/>
      <c r="C47" s="19"/>
      <c r="D47" s="19"/>
      <c r="E47" s="19"/>
      <c r="F47" s="20"/>
      <c r="G47" s="20"/>
      <c r="H47" s="8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8" s="26" customFormat="1" ht="14.25" customHeight="1" thickBot="1">
      <c r="A48" s="86"/>
      <c r="B48" s="55"/>
      <c r="C48" s="109" t="s">
        <v>34</v>
      </c>
      <c r="D48" s="110"/>
      <c r="E48" s="110"/>
      <c r="F48" s="24"/>
      <c r="G48" s="87">
        <f>G46*1.7</f>
        <v>345.10</v>
      </c>
      <c r="H48" s="99" t="s">
        <v>58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8" s="26" customFormat="1" ht="14.25" customHeight="1">
      <c r="A49" s="86"/>
      <c r="B49" s="55"/>
      <c r="C49" s="55"/>
      <c r="D49" s="55"/>
      <c r="E49" s="55"/>
      <c r="F49" s="88"/>
      <c r="G49" s="88"/>
      <c r="H49" s="8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8" s="26" customFormat="1" ht="14.25" customHeight="1" thickBot="1">
      <c r="A50" s="89"/>
      <c r="B50" s="84"/>
      <c r="C50" s="84"/>
      <c r="D50" s="84"/>
      <c r="E50" s="84"/>
      <c r="F50" s="84"/>
      <c r="G50" s="84"/>
      <c r="H50" s="90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8" s="26" customFormat="1" ht="14.25" customHeight="1" thickBot="1">
      <c r="A51" s="38"/>
      <c r="B51" s="22" t="s">
        <v>35</v>
      </c>
      <c r="C51" s="47"/>
      <c r="D51" s="47"/>
      <c r="E51" s="47"/>
      <c r="F51" s="47"/>
      <c r="G51" s="47"/>
      <c r="H51" s="47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8" s="26" customFormat="1" ht="14.25" customHeight="1">
      <c r="A52" s="41">
        <v>23</v>
      </c>
      <c r="B52" s="92" t="s">
        <v>29</v>
      </c>
      <c r="C52" s="42" t="s">
        <v>11</v>
      </c>
      <c r="D52" s="42" t="s">
        <v>11</v>
      </c>
      <c r="E52" s="42">
        <v>1</v>
      </c>
      <c r="F52" s="42">
        <v>24</v>
      </c>
      <c r="G52" s="42">
        <v>24</v>
      </c>
      <c r="H52" s="91" t="s">
        <v>53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s="26" customFormat="1" ht="14.25" customHeight="1" thickBot="1">
      <c r="A53" s="41">
        <v>24</v>
      </c>
      <c r="B53" s="92" t="s">
        <v>36</v>
      </c>
      <c r="C53" s="93" t="s">
        <v>11</v>
      </c>
      <c r="D53" s="93" t="s">
        <v>11</v>
      </c>
      <c r="E53" s="93">
        <v>7</v>
      </c>
      <c r="F53" s="93">
        <v>25</v>
      </c>
      <c r="G53" s="42">
        <f>F53*E53</f>
        <v>175</v>
      </c>
      <c r="H53" s="91" t="s">
        <v>37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8" s="26" customFormat="1" ht="14.25" customHeight="1" thickBot="1">
      <c r="A54" s="86"/>
      <c r="B54" s="23" t="s">
        <v>38</v>
      </c>
      <c r="C54" s="94"/>
      <c r="D54" s="78"/>
      <c r="E54" s="78"/>
      <c r="F54" s="95"/>
      <c r="G54" s="23">
        <f>SUM(G52:G53)</f>
        <v>199</v>
      </c>
      <c r="H54" s="96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ht="14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14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ht="14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14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ht="14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ht="14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ht="14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1:18" ht="14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14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5" ht="14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ht="14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ht="14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ht="14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14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14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ht="14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14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14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14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ht="14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ht="14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ht="14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 ht="14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ht="14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ht="14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ht="14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ht="14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1:15" ht="14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1:15" ht="14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1:15" ht="14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1:15" ht="14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1:15" ht="14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1:15" ht="14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 ht="14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1:15" ht="14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4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ht="14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14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ht="14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 ht="14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1:15" ht="14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1:15" ht="14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spans="1:15" ht="14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ht="14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</row>
  </sheetData>
  <mergeCells count="8">
    <mergeCell ref="A1:H1"/>
    <mergeCell ref="E3:G3"/>
    <mergeCell ref="C46:E46"/>
    <mergeCell ref="C48:E48"/>
    <mergeCell ref="A2:H2"/>
    <mergeCell ref="A6:H6"/>
    <mergeCell ref="C42:E42"/>
    <mergeCell ref="C44:E44"/>
  </mergeCells>
  <pageMargins left="0.7" right="0.7" top="0.75" bottom="0.75" header="0.3" footer="0.3"/>
  <pageSetup fitToHeight="0" orientation="portrait" paperSize="9" scale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קרני שומרון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