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Y:\פיתוח עסקי\מכרז קהילת חדשנות\"/>
    </mc:Choice>
  </mc:AlternateContent>
  <xr:revisionPtr revIDLastSave="0" documentId="13_ncr:1_{71B5A7B6-1FF7-487D-9249-745D46D45924}" xr6:coauthVersionLast="47" xr6:coauthVersionMax="47" xr10:uidLastSave="{00000000-0000-0000-0000-000000000000}"/>
  <bookViews>
    <workbookView xWindow="-110" yWindow="-110" windowWidth="19420" windowHeight="10300" activeTab="3" xr2:uid="{0CAC8B17-A61F-41B5-B56E-F39F5E329A1D}"/>
  </bookViews>
  <sheets>
    <sheet name="תנאי-סף" sheetId="1" r:id="rId1"/>
    <sheet name="מדד איכות" sheetId="2" r:id="rId2"/>
    <sheet name="מדד איכות- ראיון אישי" sheetId="3" r:id="rId3"/>
    <sheet name="מדד מחיר" sheetId="6" r:id="rId4"/>
    <sheet name="סיכום" sheetId="5" r:id="rId5"/>
  </sheets>
  <externalReferences>
    <externalReference r:id="rId6"/>
    <externalReference r:id="rId7"/>
  </externalReferences>
  <definedNames>
    <definedName name="_xlnm.Print_Area" localSheetId="4">סיכום!$A$1:$I$7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2" i="6" l="1"/>
  <c r="E23" i="6"/>
  <c r="E27" i="6" s="1"/>
  <c r="E28" i="6" s="1"/>
  <c r="F23" i="6"/>
  <c r="F27" i="6" s="1"/>
  <c r="F28" i="6" s="1"/>
  <c r="G23" i="6"/>
  <c r="G27" i="6" s="1"/>
  <c r="G28" i="6" s="1"/>
  <c r="H23" i="6"/>
  <c r="H27" i="6" s="1"/>
  <c r="H28" i="6" s="1"/>
  <c r="I23" i="6"/>
  <c r="I27" i="6" s="1"/>
  <c r="I28" i="6" s="1"/>
  <c r="J23" i="6"/>
  <c r="J27" i="6" s="1"/>
  <c r="J28" i="6" s="1"/>
  <c r="K23" i="6"/>
  <c r="K27" i="6" s="1"/>
  <c r="K28" i="6" s="1"/>
  <c r="E24" i="6"/>
  <c r="F24" i="6"/>
  <c r="G24" i="6"/>
  <c r="H24" i="6"/>
  <c r="I24" i="6"/>
  <c r="J24" i="6"/>
  <c r="K24" i="6"/>
  <c r="G25" i="6"/>
  <c r="I25" i="6"/>
  <c r="J25" i="6"/>
  <c r="K25" i="6"/>
  <c r="C1" i="5"/>
  <c r="D1" i="5"/>
  <c r="E1" i="5"/>
  <c r="F1" i="5"/>
  <c r="G1" i="5"/>
  <c r="H1" i="5"/>
  <c r="I1" i="5"/>
  <c r="C2" i="5"/>
  <c r="D2" i="5"/>
  <c r="E2" i="5"/>
  <c r="F2" i="5"/>
  <c r="G2" i="5"/>
  <c r="H2" i="5"/>
  <c r="I2" i="5"/>
  <c r="C3" i="5"/>
  <c r="C5" i="5" s="1"/>
  <c r="C6" i="5" s="1"/>
  <c r="D3" i="5"/>
  <c r="D5" i="5" s="1"/>
  <c r="D6" i="5" s="1"/>
  <c r="E3" i="5"/>
  <c r="E5" i="5" s="1"/>
  <c r="E6" i="5" s="1"/>
  <c r="F3" i="5"/>
  <c r="F5" i="5" s="1"/>
  <c r="F6" i="5" s="1"/>
  <c r="G3" i="5"/>
  <c r="G5" i="5" s="1"/>
  <c r="G6" i="5" s="1"/>
  <c r="H3" i="5"/>
  <c r="H5" i="5" s="1"/>
  <c r="H6" i="5" s="1"/>
  <c r="I3" i="5"/>
  <c r="I5" i="5" s="1"/>
  <c r="I6" i="5" s="1"/>
  <c r="C4" i="5"/>
  <c r="D4" i="5"/>
  <c r="E4" i="5"/>
  <c r="F4" i="5"/>
  <c r="G4" i="5"/>
  <c r="H4" i="5"/>
  <c r="I4" i="5"/>
  <c r="A5" i="5"/>
  <c r="C7" i="5"/>
  <c r="D7" i="5"/>
  <c r="E7" i="5"/>
  <c r="F7" i="5"/>
  <c r="G7" i="5"/>
  <c r="H7" i="5"/>
  <c r="I7" i="5"/>
  <c r="E25" i="6" l="1"/>
  <c r="H25" i="6"/>
  <c r="F25" i="6"/>
  <c r="H38" i="2" l="1"/>
  <c r="J38" i="2"/>
  <c r="L38" i="2"/>
  <c r="N38" i="2"/>
  <c r="P38" i="2"/>
  <c r="R38" i="2"/>
  <c r="H37" i="2"/>
  <c r="J37" i="2"/>
  <c r="L37" i="2"/>
  <c r="N37" i="2"/>
  <c r="P37" i="2"/>
  <c r="R37" i="2"/>
  <c r="F37" i="2"/>
  <c r="H34" i="2"/>
  <c r="J34" i="2"/>
  <c r="L34" i="2"/>
  <c r="N34" i="2"/>
  <c r="P34" i="2"/>
  <c r="R34" i="2"/>
  <c r="F34" i="2"/>
  <c r="F27" i="2"/>
  <c r="H27" i="2"/>
  <c r="J27" i="2"/>
  <c r="L27" i="2"/>
  <c r="N27" i="2"/>
  <c r="P27" i="2"/>
  <c r="R27" i="2"/>
  <c r="H21" i="2"/>
  <c r="J21" i="2"/>
  <c r="L21" i="2"/>
  <c r="N21" i="2"/>
  <c r="P21" i="2"/>
  <c r="R21" i="2"/>
  <c r="H16" i="2"/>
  <c r="J16" i="2"/>
  <c r="L16" i="2"/>
  <c r="N16" i="2"/>
  <c r="P16" i="2"/>
  <c r="R16" i="2"/>
  <c r="F21" i="2"/>
  <c r="F16" i="2"/>
  <c r="R1" i="2"/>
  <c r="R2" i="2" s="1"/>
  <c r="P1" i="2"/>
  <c r="P2" i="2" s="1"/>
  <c r="N1" i="2"/>
  <c r="N2" i="2" s="1"/>
  <c r="L1" i="2"/>
  <c r="L2" i="2" s="1"/>
  <c r="J1" i="2"/>
  <c r="J2" i="2" s="1"/>
  <c r="H1" i="2"/>
  <c r="H2" i="2" s="1"/>
  <c r="F1" i="2"/>
  <c r="F2" i="2" s="1"/>
  <c r="F38"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Dudi Osdon</author>
  </authors>
  <commentList>
    <comment ref="I17" authorId="0" shapeId="0" xr:uid="{0A33FD42-7BCD-4932-A66A-954E16B37119}">
      <text>
        <r>
          <rPr>
            <b/>
            <sz val="9"/>
            <color indexed="81"/>
            <rFont val="Tahoma"/>
            <charset val="177"/>
          </rPr>
          <t>Dudi Osdon:
המציע הינו עובד ברשות לחדשנות ואין לא ניסיון בליווי התקשריות אך ניסיון ברשות לחדשנות, ללבדוק איך להעביר ואם אפשר</t>
        </r>
      </text>
    </comment>
  </commentList>
</comments>
</file>

<file path=xl/sharedStrings.xml><?xml version="1.0" encoding="utf-8"?>
<sst xmlns="http://schemas.openxmlformats.org/spreadsheetml/2006/main" count="250" uniqueCount="132">
  <si>
    <t>תיאור התנאי</t>
  </si>
  <si>
    <t>ח.פ.</t>
  </si>
  <si>
    <t>טלפון:</t>
  </si>
  <si>
    <t>מס' סעיף</t>
  </si>
  <si>
    <t>שם המציע:</t>
  </si>
  <si>
    <t>איש קשר לצורך המכרז:</t>
  </si>
  <si>
    <t>כתובת דוא"ל:</t>
  </si>
  <si>
    <t>4</t>
  </si>
  <si>
    <t>תנאי סף</t>
  </si>
  <si>
    <t>4.2</t>
  </si>
  <si>
    <t>תנאי סף מנהליים (למציע)</t>
  </si>
  <si>
    <t>4.2.1</t>
  </si>
  <si>
    <t>ככל שחלה על המציע חובת רישום, על פי דין, בישראל, עליו להיות רשום כדין.</t>
  </si>
  <si>
    <t>4.2.2</t>
  </si>
  <si>
    <t>המציע עומד בדרישות חוק עסקאות גופים ציבוריים, התשל"ו- 1976 ("חוק עסקאות גופים ציבוריים").</t>
  </si>
  <si>
    <t>4.3</t>
  </si>
  <si>
    <t>4.3.1</t>
  </si>
  <si>
    <t>4.3.2</t>
  </si>
  <si>
    <t>4.3.2.1.1</t>
  </si>
  <si>
    <t>בעל ניסיון מוכח, במשך שנתיים לפחות במצטבר בין השנים 2021–2025, בשניים או יותר מהתחומים המפורטים להלן:</t>
  </si>
  <si>
    <t>תנאי סף מקצועיים</t>
  </si>
  <si>
    <t xml:space="preserve">בניהול פרויקטים לקידום חדשנות טכנולוגית באחד או יותר התחומים הבאים: תעשיית החלל או טכנולוגיות ביטחוניות/דו-שימושיות או טכנולוגיות עמוקות. </t>
  </si>
  <si>
    <t>4.3.1.1</t>
  </si>
  <si>
    <t>בניהול פרויקטים הכוללים שיתוף פעולה בין לפחות שני סוגי שחקנים כגון: יזמים, משקיעים, חוקרים, חברות, מוסדות אקדמיים, וגופים מהמגזר הציבורי, הפרטי או השלישי.</t>
  </si>
  <si>
    <t>בפעילות ליצירת שותפויות אסטרטגיות בינלאומיות לחברות וארגונים או סיוע בחדירה לשווקים גלובליים או פיתוח עסקי טכנולוגי</t>
  </si>
  <si>
    <t>בהפעלה של לפחות קהילת חדשנות אחת, או ניהול קהילה עסקית, או מרכז חדשנות או חממת יזמות טכנולוגית. היקפן הכספי של כלל הפעילויות המהוות ניסיון כאמור בסעיף 4.3.1.1 לעיל, הינו בשווי 2,000,000 ש"ח לכל הפחות (כולל מע"מ) במצטבר לכל שנת פעילות.</t>
  </si>
  <si>
    <t>4.3.1.2</t>
  </si>
  <si>
    <t>4.3.1.3</t>
  </si>
  <si>
    <t>המציע הינו בעל מחזור הכנסות כספי שנתי של 2,500,000 ש"ח לפחות, בשתיים מחמשת השנים האחרונות.</t>
  </si>
  <si>
    <t>המציע הינו בעל ניסיון מוכח של שנתיים לפחות, במהלך 5 השנים שקדמו למועד האחרון להגשת ההצעות (2021-2025), בגיוס של משאבים ממקורות מימון חיצוניים (לרבות חסויות מסחריות, תרומות, דמי השתתפות או "שווה-כסף") בהיקף כספי של 500,000 ש"ח לכל הפחות, במצטבר לכל שנת פעילות המוצגת.</t>
  </si>
  <si>
    <t>המציע נותן שירותים העומד בדרישות המפורטות להלן:</t>
  </si>
  <si>
    <t>4.3.2.1</t>
  </si>
  <si>
    <t>מנהל קהילה בהתאם לתנאים הבאים:</t>
  </si>
  <si>
    <t>בעל/ת ניסיון מוכח של ארבע שנים לפחות במצטבר , בין השנים 2018-2025, בלפחות 2 מהתחומים הבאים:</t>
  </si>
  <si>
    <t>ניקוד איכות</t>
  </si>
  <si>
    <t>מס"ד:</t>
  </si>
  <si>
    <t>מס' סעיף:</t>
  </si>
  <si>
    <t>נימוק / ציון גלם</t>
  </si>
  <si>
    <t>ציון כולל לפרמטר</t>
  </si>
  <si>
    <t>נימוק/ציון גלם</t>
  </si>
  <si>
    <t>5.2.1.1</t>
  </si>
  <si>
    <t xml:space="preserve">ציון כולל לפרמטר: </t>
  </si>
  <si>
    <t>5.2.1.2</t>
  </si>
  <si>
    <t>ניקוד מירבי</t>
  </si>
  <si>
    <t>אמת המידה:</t>
  </si>
  <si>
    <t>הגורם הנבדק: המציע</t>
  </si>
  <si>
    <r>
      <t>ניהול שותפויות ואקוסיסטם מרובה שחקנים</t>
    </r>
    <r>
      <rPr>
        <sz val="12"/>
        <rFont val="David"/>
        <family val="2"/>
      </rPr>
      <t xml:space="preserve"> (ייבחנו עד 3 פרויקטים שניהל המציע. יינתן ציון של עד 5 נקודות לכל פרויקט)</t>
    </r>
    <r>
      <rPr>
        <b/>
        <sz val="12"/>
        <rFont val="David"/>
        <family val="2"/>
        <charset val="177"/>
      </rPr>
      <t xml:space="preserve">
</t>
    </r>
  </si>
  <si>
    <t xml:space="preserve">(1) טיב הפרויקט ומידת השפעתו על האקוסיסטם הישראלי. </t>
  </si>
  <si>
    <t xml:space="preserve">(2)מידת הרלוונטיות של הפרויקט לתעשיית החלל (ליבת המכרז), או לעולמות תוכן טכנולוגיים משיקים (טכנולוגיות עמוקות, או טכנולוגיות ביטחוניות ודו-שימושיות). </t>
  </si>
  <si>
    <t>(3)מידת המורכבות של הפרויקט.</t>
  </si>
  <si>
    <t>(4) יכולת המציע ביצירת שותפויות ישראליות ובינלאומיות.</t>
  </si>
  <si>
    <t>(5) גיוון השחקנים המעורבים בפרויקט (תעשייה, משקיעים, אקדמיה וממשל).</t>
  </si>
  <si>
    <t>מספר הפרוייקטים שנבדקו:</t>
  </si>
  <si>
    <t>הערות:</t>
  </si>
  <si>
    <t>ב. מספר הגורמים החיצוניים שמהם גויסו משאבים (עד 4 נקודות).</t>
  </si>
  <si>
    <t>ג. מגוון הגורמים והמגזרים שמהם גויסו המשאבים (עד 3 נקודות).</t>
  </si>
  <si>
    <t>א. היקף המשאבים שגויסו בפועל</t>
  </si>
  <si>
    <t>הגורם הנבדק: מנהל הקהילה המוצע</t>
  </si>
  <si>
    <r>
      <t>שנות ניסיון ומומחיות מנהל הקהילה(</t>
    </r>
    <r>
      <rPr>
        <sz val="12"/>
        <color theme="1"/>
        <rFont val="David"/>
        <family val="2"/>
      </rPr>
      <t>יינתן ניקוד בגין כל שנת ניסיון של מנהל הקהילה (מעבר ל-4 שנות החובה הנדרשות בתנאי הסף)</t>
    </r>
    <r>
      <rPr>
        <b/>
        <sz val="12"/>
        <color theme="1"/>
        <rFont val="David"/>
        <family val="2"/>
      </rPr>
      <t>)</t>
    </r>
  </si>
  <si>
    <t>5.2.1.3</t>
  </si>
  <si>
    <t>5.2.1.4</t>
  </si>
  <si>
    <t>5 נקודות לכל שנת ניסיון בתעשיית החלל</t>
  </si>
  <si>
    <t xml:space="preserve">מספר שנות ניסיון: </t>
  </si>
  <si>
    <t>3 נקודות לכל שנת ניסיון בטכנולוגיות עמוקות, בטכנולוגיות ביטחוניות ודו-שימושיות או בפיתוח עסקי בינלאומי.</t>
  </si>
  <si>
    <t>1 נקודה לכל שנת ניסיון בניהול קהילות טכנולוגיות/הייטק כלליות.</t>
  </si>
  <si>
    <t>הגורם הנבדק: תוכנית העבודה</t>
  </si>
  <si>
    <t>איכות תוכנית העבודה: חזון, אסטרטגיה ומדדי ביצוע</t>
  </si>
  <si>
    <r>
      <t>חזון ויעדים:</t>
    </r>
    <r>
      <rPr>
        <sz val="12"/>
        <color theme="1"/>
        <rFont val="David"/>
        <family val="2"/>
      </rPr>
      <t xml:space="preserve"> עומק החזון האסטרטגי לקידום תעשיית החלל והתאמת היעדים שהוצגו בתוכנית למטרות של סוכנות החלל הישראלית.</t>
    </r>
  </si>
  <si>
    <r>
      <t xml:space="preserve">בניית תמהיל אירועים: </t>
    </r>
    <r>
      <rPr>
        <sz val="12"/>
        <color theme="1"/>
        <rFont val="David"/>
        <family val="2"/>
      </rPr>
      <t>במסגרת מדד זה  תיבחן יכולתו של המציע לבנות תוכנית אירועים שנתית אפקטיבית, בהתבסס על סוגי האירועים המפורטים במסמכי המכרז ובהתאם למטרות הקהילה. הניקוד יינתן תוך התייחסות לשני היבטים: א. אירוע הדגל: איכות ומקוריות התכנון של אירוע השיא השנתי (שבוע החלל). ב. תמהיל הפעילות השוטפת  והרציונל המקצועי בבחירת האירועים.  ייבחן תכנון הספק למתן מענה לחסמי התעשייה, קידום  קשרים עסקיים  ופיתוח עסקי בינלאומי.</t>
    </r>
  </si>
  <si>
    <t>א.
ב.</t>
  </si>
  <si>
    <r>
      <t xml:space="preserve">ניהול דאטה ואימפקט </t>
    </r>
    <r>
      <rPr>
        <sz val="12"/>
        <color theme="1"/>
        <rFont val="David"/>
        <family val="2"/>
      </rPr>
      <t>(התייחסות לשיטות איסוף הנתונים, ניהול מערכת המידע (CRM) והשימוש בכלים למדידת אימפקט של הקהילה. בנוסף, תוערך מתודולוגיית המציע לניהול מערך דיווח ובקרה שוטף מול המשרד, וכן התכנון להפקת תוצרי ידע מקצועיים (כגון סקירות עומק, ניירות עמדה ודוחות זיהוי חסמים), בדגש על הפקת דו"ח תמונת מצב סקטור החלל.)</t>
    </r>
    <r>
      <rPr>
        <b/>
        <sz val="12"/>
        <color theme="1"/>
        <rFont val="David"/>
        <family val="2"/>
      </rPr>
      <t xml:space="preserve">
</t>
    </r>
  </si>
  <si>
    <r>
      <t xml:space="preserve">הגורם הנבדק: ריאיון
</t>
    </r>
    <r>
      <rPr>
        <sz val="12"/>
        <color theme="1"/>
        <rFont val="David"/>
        <family val="2"/>
      </rPr>
      <t>(רק הצעות אשר יזכו בסעיפים 5.2.1.1-5.2.1.3 (בסה"כ) בציון של 50 לפחות, יועברו לשלב זה בבחינת האיכות – שלב הריאיון. הצעות שלא יעמדו בסף זה – הליך בדיקתן יסתיים.
עם זאת, יובהר כי המזמין רשאי לפי שיקול דעתו הבלעדי להעביר הצעות לשלב הראיון שסך הציון שקיבלו הנ"ל הינו פחות מ-50 אך לא פחות מ-45)</t>
    </r>
  </si>
  <si>
    <t>סה"כ ניקוד</t>
  </si>
  <si>
    <t>פירוט הקריטריון</t>
  </si>
  <si>
    <r>
      <t xml:space="preserve">התרשמות מהחזון </t>
    </r>
    <r>
      <rPr>
        <sz val="12"/>
        <color theme="1"/>
        <rFont val="David"/>
        <family val="2"/>
      </rPr>
      <t>האסטרטגי</t>
    </r>
    <r>
      <rPr>
        <sz val="12"/>
        <color rgb="FF000000"/>
        <rFont val="David"/>
        <family val="2"/>
      </rPr>
      <t>, בחינת התפיסה המקצועית לפיתוח, צמיחה ניהול ושימור של קהילה עסקית , בדגש על תעשיית החלל.</t>
    </r>
  </si>
  <si>
    <t>התרשמות מהבנתו העסקית של מנהל הקהילה, יכולתו לייצר חיבורים עסקיים בשווקים בינלאומיים, והניסיון המעשי שלו בגיוס חסויות ורתימת משקיעים וגורמי תעשייה.</t>
  </si>
  <si>
    <r>
      <t xml:space="preserve">הבנת נציגי המציע את הצרכים והחזון של סוכנות החלל הישראלית </t>
    </r>
    <r>
      <rPr>
        <sz val="12"/>
        <color theme="1"/>
        <rFont val="David"/>
        <family val="2"/>
      </rPr>
      <t>והמשרד</t>
    </r>
    <r>
      <rPr>
        <sz val="12"/>
        <color rgb="FF000000"/>
        <rFont val="David"/>
        <family val="2"/>
      </rPr>
      <t>. התרשמות הוועדה מהחוסן והגיבוי המקצועי והתפעולי שיעניק הגוף המציע למנהל הקהילה (כגון מעטפת ניהולית, שיווקית ופיננסית).</t>
    </r>
  </si>
  <si>
    <t>התרשמות מיכולת המציע לרתום את רשת הקשרים שלו בארץ ובחו"ל לטובת קהילת החלל, ובחינת היכולת המעשית של הגוף המציע לייצר שותפויות בין-מגזריות ולתמוך בגיוס משאבים וחסויות.</t>
  </si>
  <si>
    <t>התרשמות מיכולת מנהל הקהילה ליצור שותפויות בין-מגזריות (אקדמיה, תעשיות ביטחוניות ואזרחיות, ממשל ותעשייה), וכן מהמתודולוגיה לאיתור, ניתוח והנגשה של ידע מגמתי לחברי הקהילה.</t>
  </si>
  <si>
    <t>ראה גיליון נפרד ריאיון</t>
  </si>
  <si>
    <t>סה"כ ניקוד סופי</t>
  </si>
  <si>
    <t>יזמות, פיתוח או מסחור טכנולוגיות - בתחומי החלל, טכנולוגיות עמוקות או טכנולוגיות ביטחוניות ודו-שימושיות, לרבות קידום יישומים אזרחיים של טכנולוגיות ביטחוניות.</t>
  </si>
  <si>
    <t>פיתוח עסקי בינלאומי - לרבות יצירת שותפויות עסקיות בינלאומיות, גיוס השקעות, פיתוח שיתופי פעולה או קידום חדירה לשווקים גלובליים עבור חברות או ארגונים.</t>
  </si>
  <si>
    <t>הקמה או הפעלה של קהילת חדשנות או קהילה עסקית - לרבות הקמה, הפעלה או ניהול של קהילה המקדמת שיתופי פעולה, למידה ויצירת הזדמנויות עסקיות.</t>
  </si>
  <si>
    <t>ייעוץ עסקי או אסטרטגי -לחברות טכנולוגיה, גופי תעשייה או מוסדות מחקר ופיתוח, בתחומי חדשנות, צמיחה, פיתוח עסקי, מסחור טכנולוגיות או גיבוש אסטרטגיה ארגונית.</t>
  </si>
  <si>
    <t>קידום חדשנות- כמופיע בפרק ההגדרות: פיתוח והטמעה של רעיונות ופתרונות חדשניים המקדמים את הפעילות בגופים שונים מבחינה טכנולוגית או תהליכית.</t>
  </si>
  <si>
    <r>
      <t xml:space="preserve">מודל גיוס חסויות חיצוניות ומקורות מימון משלימים </t>
    </r>
    <r>
      <rPr>
        <sz val="12"/>
        <color theme="1"/>
        <rFont val="David"/>
        <family val="2"/>
      </rPr>
      <t>(במסגרת מדד זה תיבחן איכות המודל שהציג המציע לגיוס חסויות חיצוניות ומשאבים משלימים. הניקוד יינתן בהתאם לישימות המודל, מגוון מקורות המימון הפוטנציאליים, אסטרטגיית גיוס וניהול השותפויות, מידת החדשנות של המודל, והאופן שבו מתכנן המציע לעשות שימוש במשאבים שיגויסו לצורך הרחבת היקף פעילות הקהילה, העשרת תוכן האירועים ופיתוח יוזמות חדשות)</t>
    </r>
  </si>
  <si>
    <r>
      <t xml:space="preserve">מקורות מימון משלימים וגיוס חסויות </t>
    </r>
    <r>
      <rPr>
        <sz val="12"/>
        <rFont val="David"/>
        <family val="2"/>
      </rPr>
      <t xml:space="preserve">(תיבחן יכולתו של המציע (במסגרת הפרויקטים שהוצגו לצורך הוכחת עמידתו בתנאי הסף) לגייס משאבים ממקורות מימון חיצוניים, לרבות חסויות מסחריות, תרומות, דמי השתתפות ו"שווה־כסף". </t>
    </r>
  </si>
  <si>
    <t>סה"כ משקלים (בקרה - צריך להסתכם ל-100%)</t>
  </si>
  <si>
    <t>וובינר</t>
  </si>
  <si>
    <t>אירוע אתגר (עד 250 משתתפים, אירוע יום מלא מעל 7 שעות)</t>
  </si>
  <si>
    <t>אירוע השקה (עד 500 משתתפים, אירוע יום מלא מעל 7 שעות)</t>
  </si>
  <si>
    <t>אירוע דגל: ניהול, הפקה ותכלול מלא של שבוע החלל הכולל 2 כנסים מרכזיים: "כנס אילן רמון" וכנס שיא נוסף (500-1,000 משתתפים)</t>
  </si>
  <si>
    <t>משקל</t>
  </si>
  <si>
    <t>יחידת תמחור</t>
  </si>
  <si>
    <t>מס'</t>
  </si>
  <si>
    <t>עסק בשליטת אישה?</t>
  </si>
  <si>
    <t>דירוג מציעים</t>
  </si>
  <si>
    <t>סה"כ ציון</t>
  </si>
  <si>
    <t>ציון מחיר</t>
  </si>
  <si>
    <t>ציון איכות</t>
  </si>
  <si>
    <t>רכיב</t>
  </si>
  <si>
    <t>שקלול ציונים סופיים</t>
  </si>
  <si>
    <t>הערות: תאי צהובים = שדות קלט למחירי ההצעות בפועל של כל מציע (כולל מע"מ). שאר התאים מחושבים אוטומטית. אי-מילוי שורה או חריגה ממחיר המקסימום בכל שורה שהיא (לרבות שורת התשתית) גוררת פסילת ההצעה כולה. יש להתאים את מספר עמודות המציעים (כרגע 7) בהתאם למספר ההצעות שיתקבלו בפועל.</t>
  </si>
  <si>
    <t>ציון מחיר משוקלל בציון הכולל (40% × PSi)</t>
  </si>
  <si>
    <t>ציון מחיר PSi (0-100) = (Pmin / Pi) × 100</t>
  </si>
  <si>
    <t>עלות להשוואה - Pmin (רק הצעות תקינות; משמש לחישוב הציון בלבד)</t>
  </si>
  <si>
    <t>עלות סל הייחוס המשוקלל – Pi (סכימת מחיר מוצע × משקל, לכל 15 השורות)</t>
  </si>
  <si>
    <t>תקינות ההצעה (כל השורות מולאו ואינן חורגות מהמחיר המקסימום; אחרת פסילה על הסף)</t>
  </si>
  <si>
    <t>הקמת והפעלת ביתן בתערוכה בחו"ל (כולל תכלול לוגיסטי ותיאום פגישות עסקיות)</t>
  </si>
  <si>
    <t>הכשרה מקצועית מרוכזת – שבועיים (עד 20 משתתפים, 10 ימי פעילות מלאים)</t>
  </si>
  <si>
    <t>סדנא מקצועית (עד 30 משתתפים, 5 ימי עבודה מלאים)</t>
  </si>
  <si>
    <t>אירוח משלחת זרה / ימי פגישות עסקיות ממוקדים (עד 50 משתתפים, 2.5 ימי פעילות מלאים)</t>
  </si>
  <si>
    <t>מפגש גדול (עד 300 משתתפים), חצי יום (עד 4 שעות)</t>
  </si>
  <si>
    <t>מפגש גדול (עד 300 משתתפים), יום מלא (מעל 4 שעות)</t>
  </si>
  <si>
    <t>מפגש בינוני (עד 150 משתתפים), חצי יום (עד 4 שעות)</t>
  </si>
  <si>
    <t>מפגש בינוני (עד 150 משתתפים), יום מלא (מעל 4 שעות)</t>
  </si>
  <si>
    <t>מפגש קטן (עד 90 משתתפים), חצי יום (עד 4 שעות)</t>
  </si>
  <si>
    <t>מפגש קטן (עד 90 משתתפים), יום מלא (מעל 4 שעות)</t>
  </si>
  <si>
    <t>הוצאות ניהול שוטפות – תשתית</t>
  </si>
  <si>
    <t>מציע 7
(מחיר מוצע כולל מע"מ)</t>
  </si>
  <si>
    <t>מציע 6
(מחיר מוצע כולל מע"מ)</t>
  </si>
  <si>
    <t>מציע 5
(מחיר מוצע כולל מע"מ)</t>
  </si>
  <si>
    <t>מציע 4
(מחיר מוצע כולל מע"מ)</t>
  </si>
  <si>
    <t>מציע 3
(מחיר מוצע כולל מע"מ)</t>
  </si>
  <si>
    <t>מציע 2
(מחיר מוצע כולל מע"מ)</t>
  </si>
  <si>
    <t>מציע 1
(מחיר מוצע כולל מע"מ)</t>
  </si>
  <si>
    <t>מחיר מקסימום (₪)</t>
  </si>
  <si>
    <t>מחירון האירועים והתשתית (סל הייחוס המשוקלל – 100% מציון המחיר)</t>
  </si>
  <si>
    <t>נוסחת ציון המחיר: PSi = (Pmin / Pi) × 100, כאשר Pi = עלות "סל הייחוס המשוקלל" של מציע i (סכום מכפלות מחיר מוצע בכל שורה × משקל השורה)</t>
  </si>
  <si>
    <t>האמדן המשוער להתקשרות (תקציב שנתי): עד 2,000,000 ₪  |  רכיב המחיר = 40% מהציון הכולל  |  רכיב האיכות = 60% מהציון הכולל  |  Gi = 60%TQi + 40%PSi</t>
  </si>
  <si>
    <t>טופס הצעת המחיר – מדד מחיר למכרז 08/2026 – ניהול קהילת חלל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</si>
</sst>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0.0%"/>
  </numFmts>
  <fonts count="31" x14ac:knownFonts="1">
    <font>
      <sz val="11"/>
      <color theme="1"/>
      <name val="Calibri"/>
      <family val="2"/>
      <scheme val="minor"/>
    </font>
    <font>
      <b/>
      <sz val="12"/>
      <color theme="1"/>
      <name val="David"/>
      <family val="2"/>
    </font>
    <font>
      <b/>
      <sz val="15"/>
      <color theme="1"/>
      <name val="David"/>
      <family val="2"/>
    </font>
    <font>
      <b/>
      <sz val="11"/>
      <color theme="1"/>
      <name val="David"/>
      <family val="2"/>
    </font>
    <font>
      <b/>
      <sz val="14"/>
      <color theme="1"/>
      <name val="David"/>
      <family val="2"/>
    </font>
    <font>
      <u/>
      <sz val="11"/>
      <color theme="10"/>
      <name val="Calibri"/>
      <family val="2"/>
      <charset val="177"/>
      <scheme val="minor"/>
    </font>
    <font>
      <b/>
      <sz val="13"/>
      <color theme="1"/>
      <name val="David"/>
      <family val="2"/>
    </font>
    <font>
      <sz val="12"/>
      <color theme="1"/>
      <name val="David"/>
      <family val="2"/>
    </font>
    <font>
      <b/>
      <sz val="9"/>
      <color indexed="81"/>
      <name val="Tahoma"/>
      <charset val="177"/>
    </font>
    <font>
      <sz val="8"/>
      <name val="Calibri"/>
      <family val="2"/>
      <scheme val="minor"/>
    </font>
    <font>
      <b/>
      <sz val="20"/>
      <name val="David"/>
      <family val="2"/>
      <charset val="177"/>
    </font>
    <font>
      <b/>
      <sz val="12"/>
      <name val="David"/>
      <family val="2"/>
      <charset val="177"/>
    </font>
    <font>
      <sz val="12"/>
      <color theme="1"/>
      <name val="Calibri"/>
      <family val="2"/>
      <charset val="177"/>
      <scheme val="minor"/>
    </font>
    <font>
      <sz val="12"/>
      <name val="David"/>
      <family val="2"/>
    </font>
    <font>
      <sz val="12"/>
      <color rgb="FF000000"/>
      <name val="David"/>
      <family val="2"/>
    </font>
    <font>
      <b/>
      <sz val="12"/>
      <name val="David"/>
      <family val="2"/>
    </font>
    <font>
      <b/>
      <sz val="28"/>
      <color theme="1"/>
      <name val="David"/>
      <family val="2"/>
    </font>
    <font>
      <sz val="18"/>
      <color theme="1"/>
      <name val="David"/>
      <family val="2"/>
    </font>
    <font>
      <sz val="11"/>
      <color theme="1"/>
      <name val="Calibri"/>
      <family val="2"/>
      <scheme val="minor"/>
    </font>
    <font>
      <b/>
      <sz val="11"/>
      <color theme="0"/>
      <name val="Calibri"/>
      <family val="2"/>
      <scheme val="minor"/>
    </font>
    <font>
      <b/>
      <sz val="11"/>
      <color theme="1"/>
      <name val="Calibri"/>
      <family val="2"/>
      <scheme val="minor"/>
    </font>
    <font>
      <sz val="11"/>
      <color theme="1"/>
      <name val="Calibri"/>
      <family val="2"/>
      <charset val="1"/>
    </font>
    <font>
      <sz val="11"/>
      <color theme="1"/>
      <name val="Calibri"/>
      <family val="2"/>
      <charset val="177"/>
      <scheme val="minor"/>
    </font>
    <font>
      <b/>
      <sz val="12"/>
      <color theme="0"/>
      <name val="Calibri"/>
      <family val="2"/>
      <scheme val="minor"/>
    </font>
    <font>
      <b/>
      <sz val="11"/>
      <color theme="1"/>
      <name val="David"/>
      <family val="2"/>
      <charset val="177"/>
    </font>
    <font>
      <i/>
      <sz val="9"/>
      <color rgb="FF808080"/>
      <name val="Arial"/>
      <charset val="1"/>
    </font>
    <font>
      <b/>
      <sz val="10"/>
      <name val="Arial"/>
      <charset val="1"/>
    </font>
    <font>
      <sz val="10"/>
      <name val="Arial"/>
      <charset val="1"/>
    </font>
    <font>
      <sz val="10"/>
      <color rgb="FF0000FF"/>
      <name val="Arial"/>
      <charset val="1"/>
    </font>
    <font>
      <b/>
      <sz val="12"/>
      <color rgb="FFFFFFFF"/>
      <name val="Arial"/>
      <charset val="1"/>
    </font>
    <font>
      <b/>
      <sz val="14"/>
      <name val="Arial"/>
      <charset val="1"/>
    </font>
  </fonts>
  <fills count="20">
    <fill>
      <patternFill patternType="none"/>
    </fill>
    <fill>
      <patternFill patternType="gray125"/>
    </fill>
    <fill>
      <patternFill patternType="solid">
        <fgColor theme="0" tint="-4.9989318521683403E-2"/>
        <bgColor indexed="64"/>
      </patternFill>
    </fill>
    <fill>
      <patternFill patternType="solid">
        <fgColor theme="8" tint="-0.249977111117893"/>
        <bgColor theme="8" tint="0.79998168889431442"/>
      </patternFill>
    </fill>
    <fill>
      <patternFill patternType="solid">
        <fgColor theme="7" tint="0.39997558519241921"/>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249977111117893"/>
        <bgColor indexed="64"/>
      </patternFill>
    </fill>
    <fill>
      <patternFill patternType="solid">
        <fgColor theme="8" tint="0.59999389629810485"/>
        <bgColor indexed="64"/>
      </patternFill>
    </fill>
    <fill>
      <patternFill patternType="solid">
        <fgColor rgb="FFCCC0DA"/>
        <bgColor indexed="64"/>
      </patternFill>
    </fill>
    <fill>
      <patternFill patternType="lightDown">
        <bgColor theme="8" tint="0.59999389629810485"/>
      </patternFill>
    </fill>
    <fill>
      <patternFill patternType="solid">
        <fgColor theme="9" tint="0.59999389629810485"/>
        <bgColor indexed="64"/>
      </patternFill>
    </fill>
    <fill>
      <patternFill patternType="solid">
        <fgColor rgb="FFFFB7B9"/>
        <bgColor indexed="64"/>
      </patternFill>
    </fill>
    <fill>
      <patternFill patternType="solid">
        <fgColor theme="8" tint="0.39997558519241921"/>
        <bgColor indexed="64"/>
      </patternFill>
    </fill>
    <fill>
      <patternFill patternType="solid">
        <fgColor theme="5" tint="-0.249977111117893"/>
        <bgColor indexed="64"/>
      </patternFill>
    </fill>
    <fill>
      <patternFill patternType="solid">
        <fgColor rgb="FFD9E1F2"/>
        <bgColor rgb="FFCCFFFF"/>
      </patternFill>
    </fill>
    <fill>
      <patternFill patternType="solid">
        <fgColor rgb="FFFFFF00"/>
        <bgColor rgb="FFFFFF00"/>
      </patternFill>
    </fill>
    <fill>
      <patternFill patternType="solid">
        <fgColor rgb="FF1F4E78"/>
        <bgColor rgb="FF003366"/>
      </patternFill>
    </fill>
    <fill>
      <patternFill patternType="solid">
        <fgColor theme="1" tint="0.249977111117893"/>
        <bgColor indexed="64"/>
      </patternFill>
    </fill>
    <fill>
      <patternFill patternType="solid">
        <fgColor theme="0" tint="-0.14999847407452621"/>
        <bgColor indexed="64"/>
      </patternFill>
    </fill>
  </fills>
  <borders count="86">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diagonal/>
    </border>
    <border>
      <left style="medium">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right style="thin">
        <color indexed="64"/>
      </right>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style="thin">
        <color indexed="64"/>
      </right>
      <top style="medium">
        <color indexed="64"/>
      </top>
      <bottom style="medium">
        <color indexed="64"/>
      </bottom>
      <diagonal/>
    </border>
    <border>
      <left/>
      <right style="medium">
        <color indexed="64"/>
      </right>
      <top/>
      <bottom/>
      <diagonal/>
    </border>
    <border>
      <left style="thick">
        <color indexed="64"/>
      </left>
      <right/>
      <top style="thick">
        <color indexed="64"/>
      </top>
      <bottom/>
      <diagonal/>
    </border>
    <border>
      <left/>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bottom/>
      <diagonal/>
    </border>
    <border>
      <left/>
      <right style="thick">
        <color indexed="64"/>
      </right>
      <top/>
      <bottom style="medium">
        <color indexed="64"/>
      </bottom>
      <diagonal/>
    </border>
    <border>
      <left style="thick">
        <color indexed="64"/>
      </left>
      <right/>
      <top/>
      <bottom style="thick">
        <color indexed="64"/>
      </bottom>
      <diagonal/>
    </border>
    <border>
      <left/>
      <right/>
      <top/>
      <bottom style="thick">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thin">
        <color indexed="64"/>
      </right>
      <top/>
      <bottom style="thick">
        <color indexed="64"/>
      </bottom>
      <diagonal/>
    </border>
    <border>
      <left style="thin">
        <color indexed="64"/>
      </left>
      <right/>
      <top style="medium">
        <color indexed="64"/>
      </top>
      <bottom style="thick">
        <color indexed="64"/>
      </bottom>
      <diagonal/>
    </border>
    <border>
      <left/>
      <right style="thin">
        <color indexed="64"/>
      </right>
      <top style="medium">
        <color indexed="64"/>
      </top>
      <bottom style="thick">
        <color indexed="64"/>
      </bottom>
      <diagonal/>
    </border>
    <border>
      <left/>
      <right style="thick">
        <color indexed="64"/>
      </right>
      <top style="medium">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indexed="64"/>
      </left>
      <right style="medium">
        <color indexed="64"/>
      </right>
      <top/>
      <bottom style="thin">
        <color indexed="64"/>
      </bottom>
      <diagonal/>
    </border>
  </borders>
  <cellStyleXfs count="4">
    <xf numFmtId="0" fontId="0" fillId="0" borderId="0"/>
    <xf numFmtId="0" fontId="5" fillId="0" borderId="0" applyNumberFormat="0" applyFill="0" applyBorder="0" applyAlignment="0" applyProtection="0"/>
    <xf numFmtId="0" fontId="21" fillId="0" borderId="0"/>
    <xf numFmtId="0" fontId="22" fillId="0" borderId="0"/>
  </cellStyleXfs>
  <cellXfs count="241">
    <xf numFmtId="0" fontId="0" fillId="0" borderId="0" xfId="0"/>
    <xf numFmtId="0" fontId="0" fillId="0" borderId="0" xfId="0" applyAlignment="1"/>
    <xf numFmtId="49" fontId="3" fillId="2" borderId="4" xfId="0" applyNumberFormat="1" applyFont="1" applyFill="1" applyBorder="1" applyAlignment="1" applyProtection="1">
      <alignment horizontal="center" vertical="top" wrapText="1" readingOrder="2"/>
      <protection hidden="1"/>
    </xf>
    <xf numFmtId="0" fontId="0" fillId="0" borderId="0" xfId="0" applyAlignment="1" applyProtection="1">
      <alignment vertical="top" wrapText="1" readingOrder="2"/>
      <protection hidden="1"/>
    </xf>
    <xf numFmtId="49" fontId="3" fillId="2" borderId="8" xfId="0" applyNumberFormat="1" applyFont="1" applyFill="1" applyBorder="1" applyAlignment="1" applyProtection="1">
      <alignment horizontal="center" vertical="top" wrapText="1" readingOrder="2"/>
      <protection hidden="1"/>
    </xf>
    <xf numFmtId="0" fontId="0" fillId="0" borderId="0" xfId="0" applyAlignment="1" applyProtection="1">
      <alignment vertical="top" wrapText="1"/>
      <protection hidden="1"/>
    </xf>
    <xf numFmtId="49" fontId="5" fillId="2" borderId="12" xfId="1" applyNumberFormat="1" applyFill="1" applyBorder="1" applyAlignment="1" applyProtection="1">
      <alignment horizontal="center" vertical="top" wrapText="1" readingOrder="2"/>
      <protection hidden="1"/>
    </xf>
    <xf numFmtId="49" fontId="5" fillId="2" borderId="12" xfId="1" applyNumberFormat="1" applyFill="1" applyBorder="1" applyAlignment="1" applyProtection="1">
      <alignment horizontal="center" vertical="top" wrapText="1" readingOrder="1"/>
      <protection hidden="1"/>
    </xf>
    <xf numFmtId="49" fontId="2" fillId="3" borderId="13" xfId="0" applyNumberFormat="1" applyFont="1" applyFill="1" applyBorder="1" applyAlignment="1" applyProtection="1">
      <alignment horizontal="center" vertical="top"/>
      <protection hidden="1"/>
    </xf>
    <xf numFmtId="0" fontId="6" fillId="0" borderId="4" xfId="0" applyFont="1" applyBorder="1" applyAlignment="1" applyProtection="1">
      <alignment horizontal="center" vertical="top" wrapText="1"/>
      <protection hidden="1"/>
    </xf>
    <xf numFmtId="0" fontId="0" fillId="0" borderId="0" xfId="0" applyAlignment="1" applyProtection="1">
      <alignment vertical="top"/>
      <protection hidden="1"/>
    </xf>
    <xf numFmtId="49" fontId="1" fillId="4" borderId="5" xfId="0" applyNumberFormat="1" applyFont="1" applyFill="1" applyBorder="1" applyAlignment="1" applyProtection="1">
      <alignment horizontal="center" vertical="top" wrapText="1" readingOrder="2"/>
      <protection hidden="1"/>
    </xf>
    <xf numFmtId="0" fontId="0" fillId="5" borderId="0" xfId="0" applyFill="1" applyAlignment="1" applyProtection="1">
      <alignment vertical="top" wrapText="1"/>
      <protection hidden="1"/>
    </xf>
    <xf numFmtId="49" fontId="1" fillId="6" borderId="5" xfId="0" applyNumberFormat="1" applyFont="1" applyFill="1" applyBorder="1" applyAlignment="1" applyProtection="1">
      <alignment horizontal="center" vertical="top" wrapText="1" readingOrder="2"/>
      <protection hidden="1"/>
    </xf>
    <xf numFmtId="49" fontId="3" fillId="0" borderId="8" xfId="0" applyNumberFormat="1" applyFont="1" applyBorder="1" applyAlignment="1" applyProtection="1">
      <alignment horizontal="center" vertical="top" wrapText="1" readingOrder="2"/>
      <protection hidden="1"/>
    </xf>
    <xf numFmtId="49" fontId="1" fillId="6" borderId="16" xfId="0" applyNumberFormat="1" applyFont="1" applyFill="1" applyBorder="1" applyAlignment="1" applyProtection="1">
      <alignment horizontal="center" vertical="top" wrapText="1" readingOrder="2"/>
      <protection hidden="1"/>
    </xf>
    <xf numFmtId="49" fontId="3" fillId="0" borderId="17" xfId="0" applyNumberFormat="1" applyFont="1" applyBorder="1" applyAlignment="1" applyProtection="1">
      <alignment horizontal="center" vertical="top" wrapText="1" readingOrder="2"/>
      <protection hidden="1"/>
    </xf>
    <xf numFmtId="49" fontId="6" fillId="4" borderId="1" xfId="0" applyNumberFormat="1" applyFont="1" applyFill="1" applyBorder="1" applyAlignment="1" applyProtection="1">
      <alignment horizontal="center" vertical="top" wrapText="1"/>
      <protection hidden="1"/>
    </xf>
    <xf numFmtId="0" fontId="0" fillId="5" borderId="0" xfId="0" applyFill="1" applyAlignment="1" applyProtection="1">
      <alignment vertical="top"/>
      <protection hidden="1"/>
    </xf>
    <xf numFmtId="49" fontId="6" fillId="4" borderId="16" xfId="0" applyNumberFormat="1" applyFont="1" applyFill="1" applyBorder="1" applyAlignment="1" applyProtection="1">
      <alignment horizontal="center" vertical="top" wrapText="1"/>
      <protection hidden="1"/>
    </xf>
    <xf numFmtId="0" fontId="6" fillId="0" borderId="17" xfId="0" applyFont="1" applyBorder="1" applyAlignment="1" applyProtection="1">
      <alignment horizontal="center" vertical="top" wrapText="1"/>
      <protection hidden="1"/>
    </xf>
    <xf numFmtId="49" fontId="1" fillId="6" borderId="19" xfId="0" applyNumberFormat="1" applyFont="1" applyFill="1" applyBorder="1" applyAlignment="1" applyProtection="1">
      <alignment horizontal="center" vertical="top" wrapText="1" readingOrder="2"/>
      <protection hidden="1"/>
    </xf>
    <xf numFmtId="49" fontId="1" fillId="6" borderId="20" xfId="0" applyNumberFormat="1" applyFont="1" applyFill="1" applyBorder="1" applyAlignment="1" applyProtection="1">
      <alignment horizontal="center" vertical="top" wrapText="1" readingOrder="2"/>
      <protection hidden="1"/>
    </xf>
    <xf numFmtId="0" fontId="0" fillId="0" borderId="24" xfId="0" applyBorder="1" applyAlignment="1" applyProtection="1">
      <alignment vertical="top"/>
      <protection hidden="1"/>
    </xf>
    <xf numFmtId="49" fontId="1" fillId="0" borderId="8" xfId="0" applyNumberFormat="1" applyFont="1" applyBorder="1" applyAlignment="1" applyProtection="1">
      <alignment horizontal="center" vertical="top" wrapText="1" readingOrder="2"/>
      <protection hidden="1"/>
    </xf>
    <xf numFmtId="49" fontId="3" fillId="0" borderId="8" xfId="0" applyNumberFormat="1" applyFont="1" applyBorder="1" applyAlignment="1" applyProtection="1">
      <alignment horizontal="right" vertical="top" wrapText="1" readingOrder="2"/>
      <protection hidden="1"/>
    </xf>
    <xf numFmtId="0" fontId="0" fillId="5" borderId="0" xfId="0" applyFill="1" applyAlignment="1" applyProtection="1">
      <alignment horizontal="right" vertical="top" wrapText="1"/>
      <protection hidden="1"/>
    </xf>
    <xf numFmtId="49" fontId="1" fillId="6" borderId="26" xfId="0" applyNumberFormat="1" applyFont="1" applyFill="1" applyBorder="1" applyAlignment="1" applyProtection="1">
      <alignment horizontal="center" vertical="top" wrapText="1" readingOrder="2"/>
      <protection hidden="1"/>
    </xf>
    <xf numFmtId="0" fontId="11" fillId="8" borderId="2" xfId="0" applyFont="1" applyFill="1" applyBorder="1" applyAlignment="1" applyProtection="1">
      <alignment horizontal="center" vertical="center" wrapText="1" readingOrder="2"/>
      <protection hidden="1"/>
    </xf>
    <xf numFmtId="0" fontId="12" fillId="0" borderId="0" xfId="0" applyFont="1"/>
    <xf numFmtId="0" fontId="11" fillId="8" borderId="6" xfId="0" applyFont="1" applyFill="1" applyBorder="1" applyAlignment="1" applyProtection="1">
      <alignment horizontal="center" vertical="center" wrapText="1" readingOrder="2"/>
      <protection hidden="1"/>
    </xf>
    <xf numFmtId="0" fontId="11" fillId="8" borderId="20" xfId="0" applyFont="1" applyFill="1" applyBorder="1" applyAlignment="1" applyProtection="1">
      <alignment vertical="center" wrapText="1" readingOrder="2"/>
      <protection hidden="1"/>
    </xf>
    <xf numFmtId="0" fontId="11" fillId="8" borderId="31" xfId="0" applyFont="1" applyFill="1" applyBorder="1" applyAlignment="1" applyProtection="1">
      <alignment vertical="center" wrapText="1" readingOrder="2"/>
      <protection hidden="1"/>
    </xf>
    <xf numFmtId="0" fontId="11" fillId="9" borderId="20" xfId="0" applyFont="1" applyFill="1" applyBorder="1" applyAlignment="1" applyProtection="1">
      <alignment horizontal="right" vertical="center" wrapText="1" readingOrder="2"/>
      <protection hidden="1"/>
    </xf>
    <xf numFmtId="0" fontId="11" fillId="8" borderId="41" xfId="0" applyFont="1" applyFill="1" applyBorder="1" applyAlignment="1" applyProtection="1">
      <alignment horizontal="center" vertical="center" wrapText="1" readingOrder="2"/>
      <protection hidden="1"/>
    </xf>
    <xf numFmtId="0" fontId="11" fillId="8" borderId="33" xfId="0" applyFont="1" applyFill="1" applyBorder="1" applyAlignment="1" applyProtection="1">
      <alignment vertical="center" wrapText="1" readingOrder="2"/>
      <protection hidden="1"/>
    </xf>
    <xf numFmtId="0" fontId="1" fillId="8" borderId="26" xfId="0" applyFont="1" applyFill="1" applyBorder="1" applyAlignment="1" applyProtection="1">
      <alignment vertical="center" wrapText="1" readingOrder="2"/>
      <protection hidden="1"/>
    </xf>
    <xf numFmtId="0" fontId="1" fillId="8" borderId="38" xfId="0" applyFont="1" applyFill="1" applyBorder="1" applyAlignment="1" applyProtection="1">
      <alignment horizontal="center" vertical="center" wrapText="1" readingOrder="2"/>
      <protection hidden="1"/>
    </xf>
    <xf numFmtId="0" fontId="12" fillId="0" borderId="0" xfId="0" applyFont="1" applyAlignment="1">
      <alignment wrapText="1"/>
    </xf>
    <xf numFmtId="0" fontId="11" fillId="9" borderId="20" xfId="0" applyFont="1" applyFill="1" applyBorder="1" applyAlignment="1" applyProtection="1">
      <alignment horizontal="right" vertical="top" wrapText="1" readingOrder="2"/>
      <protection hidden="1"/>
    </xf>
    <xf numFmtId="0" fontId="11" fillId="8" borderId="31" xfId="0" applyFont="1" applyFill="1" applyBorder="1" applyAlignment="1" applyProtection="1">
      <alignment horizontal="center" vertical="center" wrapText="1" readingOrder="2"/>
      <protection hidden="1"/>
    </xf>
    <xf numFmtId="0" fontId="11" fillId="8" borderId="19" xfId="0" applyFont="1" applyFill="1" applyBorder="1" applyAlignment="1" applyProtection="1">
      <alignment horizontal="center" vertical="center" wrapText="1" readingOrder="2"/>
      <protection hidden="1"/>
    </xf>
    <xf numFmtId="0" fontId="11" fillId="8" borderId="51" xfId="0" applyFont="1" applyFill="1" applyBorder="1" applyAlignment="1" applyProtection="1">
      <alignment horizontal="center" vertical="center" wrapText="1" readingOrder="2"/>
      <protection hidden="1"/>
    </xf>
    <xf numFmtId="0" fontId="11" fillId="8" borderId="26" xfId="0" applyFont="1" applyFill="1" applyBorder="1" applyAlignment="1" applyProtection="1">
      <alignment horizontal="center" vertical="center" wrapText="1" readingOrder="2"/>
      <protection hidden="1"/>
    </xf>
    <xf numFmtId="0" fontId="1" fillId="8" borderId="34" xfId="0" applyFont="1" applyFill="1" applyBorder="1" applyAlignment="1" applyProtection="1">
      <alignment vertical="center" wrapText="1" readingOrder="2"/>
      <protection hidden="1"/>
    </xf>
    <xf numFmtId="0" fontId="11" fillId="9" borderId="37" xfId="0" applyFont="1" applyFill="1" applyBorder="1" applyAlignment="1" applyProtection="1">
      <alignment horizontal="right" vertical="center" wrapText="1" readingOrder="2"/>
      <protection hidden="1"/>
    </xf>
    <xf numFmtId="0" fontId="11" fillId="9" borderId="56" xfId="0" applyFont="1" applyFill="1" applyBorder="1" applyAlignment="1" applyProtection="1">
      <alignment horizontal="right" vertical="center" wrapText="1" readingOrder="2"/>
      <protection hidden="1"/>
    </xf>
    <xf numFmtId="0" fontId="11" fillId="9" borderId="57" xfId="0" applyFont="1" applyFill="1" applyBorder="1" applyAlignment="1" applyProtection="1">
      <alignment horizontal="right" vertical="center" wrapText="1" readingOrder="2"/>
      <protection hidden="1"/>
    </xf>
    <xf numFmtId="0" fontId="1" fillId="8" borderId="60" xfId="0" applyFont="1" applyFill="1" applyBorder="1" applyAlignment="1" applyProtection="1">
      <alignment vertical="center" wrapText="1" readingOrder="2"/>
      <protection hidden="1"/>
    </xf>
    <xf numFmtId="0" fontId="11" fillId="9" borderId="31" xfId="0" applyFont="1" applyFill="1" applyBorder="1" applyAlignment="1" applyProtection="1">
      <alignment horizontal="right" vertical="center" wrapText="1" readingOrder="2"/>
      <protection hidden="1"/>
    </xf>
    <xf numFmtId="0" fontId="11" fillId="9" borderId="51" xfId="0" applyFont="1" applyFill="1" applyBorder="1" applyAlignment="1" applyProtection="1">
      <alignment horizontal="right" vertical="center" wrapText="1" readingOrder="2"/>
      <protection hidden="1"/>
    </xf>
    <xf numFmtId="0" fontId="12" fillId="0" borderId="21" xfId="0" applyFont="1" applyBorder="1"/>
    <xf numFmtId="0" fontId="1" fillId="8" borderId="32" xfId="0" applyFont="1" applyFill="1" applyBorder="1" applyAlignment="1" applyProtection="1">
      <alignment horizontal="center" vertical="center" wrapText="1" readingOrder="2"/>
      <protection hidden="1"/>
    </xf>
    <xf numFmtId="0" fontId="14" fillId="0" borderId="0" xfId="0" applyFont="1"/>
    <xf numFmtId="0" fontId="14" fillId="0" borderId="0" xfId="0" applyFont="1" applyAlignment="1">
      <alignment wrapText="1"/>
    </xf>
    <xf numFmtId="0" fontId="14" fillId="0" borderId="0" xfId="0" applyFont="1" applyAlignment="1">
      <alignment horizontal="justify" vertical="center" readingOrder="2"/>
    </xf>
    <xf numFmtId="10" fontId="0" fillId="0" borderId="0" xfId="0" applyNumberFormat="1"/>
    <xf numFmtId="0" fontId="11" fillId="9" borderId="55" xfId="0" applyFont="1" applyFill="1" applyBorder="1" applyAlignment="1" applyProtection="1">
      <alignment horizontal="right" vertical="center" wrapText="1" readingOrder="2"/>
      <protection hidden="1"/>
    </xf>
    <xf numFmtId="0" fontId="1" fillId="8" borderId="33" xfId="0" applyFont="1" applyFill="1" applyBorder="1" applyAlignment="1" applyProtection="1">
      <alignment horizontal="center" vertical="center" wrapText="1" readingOrder="2"/>
      <protection hidden="1"/>
    </xf>
    <xf numFmtId="0" fontId="11" fillId="9" borderId="54" xfId="0" applyFont="1" applyFill="1" applyBorder="1" applyAlignment="1" applyProtection="1">
      <alignment horizontal="right" vertical="center" wrapText="1" readingOrder="2"/>
      <protection hidden="1"/>
    </xf>
    <xf numFmtId="0" fontId="11" fillId="9" borderId="71" xfId="0" applyFont="1" applyFill="1" applyBorder="1" applyAlignment="1" applyProtection="1">
      <alignment horizontal="right" vertical="center" wrapText="1" readingOrder="2"/>
      <protection hidden="1"/>
    </xf>
    <xf numFmtId="49" fontId="1" fillId="6" borderId="31" xfId="0" applyNumberFormat="1" applyFont="1" applyFill="1" applyBorder="1" applyAlignment="1" applyProtection="1">
      <alignment horizontal="center" vertical="center" wrapText="1" readingOrder="2"/>
      <protection hidden="1"/>
    </xf>
    <xf numFmtId="49" fontId="1" fillId="6" borderId="32" xfId="0" applyNumberFormat="1" applyFont="1" applyFill="1" applyBorder="1" applyAlignment="1" applyProtection="1">
      <alignment horizontal="center" vertical="center" wrapText="1" readingOrder="2"/>
      <protection hidden="1"/>
    </xf>
    <xf numFmtId="49" fontId="1" fillId="6" borderId="33" xfId="0" applyNumberFormat="1" applyFont="1" applyFill="1" applyBorder="1" applyAlignment="1" applyProtection="1">
      <alignment horizontal="center" vertical="center" wrapText="1" readingOrder="2"/>
      <protection hidden="1"/>
    </xf>
    <xf numFmtId="49" fontId="1" fillId="7" borderId="22" xfId="0" applyNumberFormat="1" applyFont="1" applyFill="1" applyBorder="1" applyAlignment="1" applyProtection="1">
      <alignment horizontal="center" vertical="top" readingOrder="2"/>
      <protection hidden="1"/>
    </xf>
    <xf numFmtId="49" fontId="1" fillId="7" borderId="23" xfId="0" applyNumberFormat="1" applyFont="1" applyFill="1" applyBorder="1" applyAlignment="1" applyProtection="1">
      <alignment horizontal="center" vertical="top" readingOrder="2"/>
      <protection hidden="1"/>
    </xf>
    <xf numFmtId="49" fontId="1" fillId="7" borderId="11" xfId="0" applyNumberFormat="1" applyFont="1" applyFill="1" applyBorder="1" applyAlignment="1" applyProtection="1">
      <alignment horizontal="center" vertical="top" readingOrder="2"/>
      <protection hidden="1"/>
    </xf>
    <xf numFmtId="49" fontId="7" fillId="6" borderId="6" xfId="0" applyNumberFormat="1" applyFont="1" applyFill="1" applyBorder="1" applyAlignment="1" applyProtection="1">
      <alignment horizontal="right" vertical="top" wrapText="1" readingOrder="2"/>
      <protection hidden="1"/>
    </xf>
    <xf numFmtId="49" fontId="7" fillId="6" borderId="7" xfId="0" applyNumberFormat="1" applyFont="1" applyFill="1" applyBorder="1" applyAlignment="1" applyProtection="1">
      <alignment horizontal="right" vertical="top" wrapText="1" readingOrder="2"/>
      <protection hidden="1"/>
    </xf>
    <xf numFmtId="49" fontId="1" fillId="6" borderId="19" xfId="0" applyNumberFormat="1" applyFont="1" applyFill="1" applyBorder="1" applyAlignment="1" applyProtection="1">
      <alignment horizontal="center" vertical="center" wrapText="1" readingOrder="2"/>
      <protection hidden="1"/>
    </xf>
    <xf numFmtId="49" fontId="1" fillId="6" borderId="25" xfId="0" applyNumberFormat="1" applyFont="1" applyFill="1" applyBorder="1" applyAlignment="1" applyProtection="1">
      <alignment horizontal="center" vertical="center" wrapText="1" readingOrder="2"/>
      <protection hidden="1"/>
    </xf>
    <xf numFmtId="49" fontId="1" fillId="6" borderId="16" xfId="0" applyNumberFormat="1" applyFont="1" applyFill="1" applyBorder="1" applyAlignment="1" applyProtection="1">
      <alignment horizontal="center" vertical="center" wrapText="1" readingOrder="2"/>
      <protection hidden="1"/>
    </xf>
    <xf numFmtId="0" fontId="1" fillId="4" borderId="2" xfId="0" applyFont="1" applyFill="1" applyBorder="1" applyAlignment="1">
      <alignment horizontal="right" vertical="center" wrapText="1" readingOrder="2"/>
    </xf>
    <xf numFmtId="0" fontId="1" fillId="4" borderId="3" xfId="0" applyFont="1" applyFill="1" applyBorder="1" applyAlignment="1">
      <alignment horizontal="right" vertical="center" wrapText="1" readingOrder="2"/>
    </xf>
    <xf numFmtId="0" fontId="7" fillId="6" borderId="21" xfId="0" applyFont="1" applyFill="1" applyBorder="1" applyAlignment="1">
      <alignment horizontal="right" vertical="top" wrapText="1" readingOrder="2"/>
    </xf>
    <xf numFmtId="0" fontId="7" fillId="6" borderId="15" xfId="0" applyFont="1" applyFill="1" applyBorder="1" applyAlignment="1">
      <alignment horizontal="right" vertical="top" wrapText="1" readingOrder="2"/>
    </xf>
    <xf numFmtId="0" fontId="1" fillId="4" borderId="2" xfId="0" applyFont="1" applyFill="1" applyBorder="1" applyAlignment="1">
      <alignment horizontal="center" vertical="center" wrapText="1" readingOrder="2"/>
    </xf>
    <xf numFmtId="0" fontId="1" fillId="4" borderId="3" xfId="0" applyFont="1" applyFill="1" applyBorder="1" applyAlignment="1">
      <alignment horizontal="center" vertical="center" wrapText="1" readingOrder="2"/>
    </xf>
    <xf numFmtId="49" fontId="2" fillId="3" borderId="14" xfId="0" applyNumberFormat="1" applyFont="1" applyFill="1" applyBorder="1" applyAlignment="1" applyProtection="1">
      <alignment horizontal="center" vertical="top"/>
      <protection hidden="1"/>
    </xf>
    <xf numFmtId="49" fontId="2" fillId="3" borderId="15" xfId="0" applyNumberFormat="1" applyFont="1" applyFill="1" applyBorder="1" applyAlignment="1" applyProtection="1">
      <alignment horizontal="center" vertical="top"/>
      <protection hidden="1"/>
    </xf>
    <xf numFmtId="49" fontId="6" fillId="4" borderId="2" xfId="0" applyNumberFormat="1" applyFont="1" applyFill="1" applyBorder="1" applyAlignment="1" applyProtection="1">
      <alignment horizontal="center" vertical="top" wrapText="1"/>
      <protection hidden="1"/>
    </xf>
    <xf numFmtId="49" fontId="6" fillId="4" borderId="3" xfId="0" applyNumberFormat="1" applyFont="1" applyFill="1" applyBorder="1" applyAlignment="1" applyProtection="1">
      <alignment horizontal="center" vertical="top" wrapText="1"/>
      <protection hidden="1"/>
    </xf>
    <xf numFmtId="49" fontId="6" fillId="4" borderId="18" xfId="0" applyNumberFormat="1" applyFont="1" applyFill="1" applyBorder="1" applyAlignment="1" applyProtection="1">
      <alignment horizontal="center" vertical="top" wrapText="1"/>
      <protection hidden="1"/>
    </xf>
    <xf numFmtId="49" fontId="6" fillId="4" borderId="15" xfId="0" applyNumberFormat="1" applyFont="1" applyFill="1" applyBorder="1" applyAlignment="1" applyProtection="1">
      <alignment horizontal="center" vertical="top" wrapText="1"/>
      <protection hidden="1"/>
    </xf>
    <xf numFmtId="49" fontId="1" fillId="2" borderId="1" xfId="0" applyNumberFormat="1" applyFont="1" applyFill="1" applyBorder="1" applyAlignment="1" applyProtection="1">
      <alignment horizontal="center" wrapText="1"/>
      <protection hidden="1"/>
    </xf>
    <xf numFmtId="49" fontId="1" fillId="2" borderId="5" xfId="0" applyNumberFormat="1" applyFont="1" applyFill="1" applyBorder="1" applyAlignment="1" applyProtection="1">
      <alignment horizontal="center" wrapText="1"/>
      <protection hidden="1"/>
    </xf>
    <xf numFmtId="49" fontId="1" fillId="2" borderId="9" xfId="0" applyNumberFormat="1" applyFont="1" applyFill="1" applyBorder="1" applyAlignment="1" applyProtection="1">
      <alignment horizontal="center" wrapText="1"/>
      <protection hidden="1"/>
    </xf>
    <xf numFmtId="49" fontId="2" fillId="2" borderId="2" xfId="0" applyNumberFormat="1" applyFont="1" applyFill="1" applyBorder="1" applyAlignment="1" applyProtection="1">
      <alignment horizontal="center" vertical="top" wrapText="1"/>
      <protection hidden="1"/>
    </xf>
    <xf numFmtId="49" fontId="2" fillId="2" borderId="3" xfId="0" applyNumberFormat="1" applyFont="1" applyFill="1" applyBorder="1" applyAlignment="1" applyProtection="1">
      <alignment horizontal="center" vertical="top" wrapText="1"/>
      <protection hidden="1"/>
    </xf>
    <xf numFmtId="49" fontId="4" fillId="2" borderId="6" xfId="0" applyNumberFormat="1" applyFont="1" applyFill="1" applyBorder="1" applyAlignment="1" applyProtection="1">
      <alignment horizontal="center" vertical="top" wrapText="1"/>
      <protection hidden="1"/>
    </xf>
    <xf numFmtId="49" fontId="4" fillId="2" borderId="7" xfId="0" applyNumberFormat="1" applyFont="1" applyFill="1" applyBorder="1" applyAlignment="1" applyProtection="1">
      <alignment horizontal="center" vertical="top" wrapText="1"/>
      <protection hidden="1"/>
    </xf>
    <xf numFmtId="49" fontId="3" fillId="2" borderId="6" xfId="0" applyNumberFormat="1" applyFont="1" applyFill="1" applyBorder="1" applyAlignment="1" applyProtection="1">
      <alignment horizontal="center" vertical="top" wrapText="1"/>
      <protection hidden="1"/>
    </xf>
    <xf numFmtId="49" fontId="3" fillId="2" borderId="7" xfId="0" applyNumberFormat="1" applyFont="1" applyFill="1" applyBorder="1" applyAlignment="1" applyProtection="1">
      <alignment horizontal="center" vertical="top" wrapText="1"/>
      <protection hidden="1"/>
    </xf>
    <xf numFmtId="49" fontId="3" fillId="2" borderId="10" xfId="0" applyNumberFormat="1" applyFont="1" applyFill="1" applyBorder="1" applyAlignment="1" applyProtection="1">
      <alignment horizontal="center" vertical="top" wrapText="1"/>
      <protection hidden="1"/>
    </xf>
    <xf numFmtId="49" fontId="3" fillId="2" borderId="11" xfId="0" applyNumberFormat="1" applyFont="1" applyFill="1" applyBorder="1" applyAlignment="1" applyProtection="1">
      <alignment horizontal="center" vertical="top" wrapText="1"/>
      <protection hidden="1"/>
    </xf>
    <xf numFmtId="0" fontId="17" fillId="14" borderId="80" xfId="0" applyFont="1" applyFill="1" applyBorder="1" applyAlignment="1">
      <alignment horizontal="center" vertical="center"/>
    </xf>
    <xf numFmtId="0" fontId="17" fillId="14" borderId="82" xfId="0" applyFont="1" applyFill="1" applyBorder="1" applyAlignment="1">
      <alignment horizontal="center" vertical="center"/>
    </xf>
    <xf numFmtId="0" fontId="16" fillId="14" borderId="80" xfId="0" applyFont="1" applyFill="1" applyBorder="1" applyAlignment="1">
      <alignment horizontal="center" vertical="center"/>
    </xf>
    <xf numFmtId="0" fontId="16" fillId="14" borderId="81" xfId="0" applyFont="1" applyFill="1" applyBorder="1" applyAlignment="1">
      <alignment horizontal="center" vertical="center"/>
    </xf>
    <xf numFmtId="0" fontId="16" fillId="14" borderId="82" xfId="0" applyFont="1" applyFill="1" applyBorder="1" applyAlignment="1">
      <alignment horizontal="center" vertical="center"/>
    </xf>
    <xf numFmtId="0" fontId="1" fillId="8" borderId="66" xfId="0" applyFont="1" applyFill="1" applyBorder="1" applyAlignment="1" applyProtection="1">
      <alignment horizontal="center" vertical="center" wrapText="1" readingOrder="2"/>
      <protection hidden="1"/>
    </xf>
    <xf numFmtId="0" fontId="1" fillId="8" borderId="67" xfId="0" applyFont="1" applyFill="1" applyBorder="1" applyAlignment="1" applyProtection="1">
      <alignment horizontal="center" vertical="center" wrapText="1" readingOrder="2"/>
      <protection hidden="1"/>
    </xf>
    <xf numFmtId="0" fontId="1" fillId="8" borderId="68" xfId="0" applyFont="1" applyFill="1" applyBorder="1" applyAlignment="1" applyProtection="1">
      <alignment horizontal="center" vertical="center" wrapText="1" readingOrder="2"/>
      <protection hidden="1"/>
    </xf>
    <xf numFmtId="0" fontId="11" fillId="11" borderId="64" xfId="0" applyFont="1" applyFill="1" applyBorder="1" applyAlignment="1" applyProtection="1">
      <alignment horizontal="center" vertical="center" wrapText="1" readingOrder="2"/>
      <protection hidden="1"/>
    </xf>
    <xf numFmtId="0" fontId="11" fillId="11" borderId="65" xfId="0" applyFont="1" applyFill="1" applyBorder="1" applyAlignment="1" applyProtection="1">
      <alignment horizontal="center" vertical="center" wrapText="1" readingOrder="2"/>
      <protection hidden="1"/>
    </xf>
    <xf numFmtId="0" fontId="11" fillId="11" borderId="70" xfId="0" applyFont="1" applyFill="1" applyBorder="1" applyAlignment="1" applyProtection="1">
      <alignment horizontal="center" vertical="center" wrapText="1" readingOrder="2"/>
      <protection hidden="1"/>
    </xf>
    <xf numFmtId="0" fontId="11" fillId="11" borderId="0" xfId="0" applyFont="1" applyFill="1" applyBorder="1" applyAlignment="1" applyProtection="1">
      <alignment horizontal="center" vertical="center" wrapText="1" readingOrder="2"/>
      <protection hidden="1"/>
    </xf>
    <xf numFmtId="0" fontId="11" fillId="11" borderId="72" xfId="0" applyFont="1" applyFill="1" applyBorder="1" applyAlignment="1" applyProtection="1">
      <alignment horizontal="center" vertical="center" wrapText="1" readingOrder="2"/>
      <protection hidden="1"/>
    </xf>
    <xf numFmtId="0" fontId="11" fillId="11" borderId="73" xfId="0" applyFont="1" applyFill="1" applyBorder="1" applyAlignment="1" applyProtection="1">
      <alignment horizontal="center" vertical="center" wrapText="1" readingOrder="2"/>
      <protection hidden="1"/>
    </xf>
    <xf numFmtId="0" fontId="11" fillId="10" borderId="66" xfId="0" applyFont="1" applyFill="1" applyBorder="1" applyAlignment="1" applyProtection="1">
      <alignment horizontal="center" vertical="center" wrapText="1" readingOrder="2"/>
      <protection hidden="1"/>
    </xf>
    <xf numFmtId="0" fontId="11" fillId="10" borderId="67" xfId="0" applyFont="1" applyFill="1" applyBorder="1" applyAlignment="1" applyProtection="1">
      <alignment horizontal="center" vertical="center" wrapText="1" readingOrder="2"/>
      <protection hidden="1"/>
    </xf>
    <xf numFmtId="0" fontId="11" fillId="10" borderId="69" xfId="0" applyFont="1" applyFill="1" applyBorder="1" applyAlignment="1" applyProtection="1">
      <alignment horizontal="center" vertical="center" wrapText="1" readingOrder="2"/>
      <protection hidden="1"/>
    </xf>
    <xf numFmtId="0" fontId="1" fillId="8" borderId="6" xfId="0" applyFont="1" applyFill="1" applyBorder="1" applyAlignment="1" applyProtection="1">
      <alignment horizontal="center" vertical="center" wrapText="1" readingOrder="2"/>
      <protection hidden="1"/>
    </xf>
    <xf numFmtId="0" fontId="1" fillId="8" borderId="40" xfId="0" applyFont="1" applyFill="1" applyBorder="1" applyAlignment="1" applyProtection="1">
      <alignment horizontal="center" vertical="center" wrapText="1" readingOrder="2"/>
      <protection hidden="1"/>
    </xf>
    <xf numFmtId="0" fontId="1" fillId="8" borderId="38" xfId="0" applyFont="1" applyFill="1" applyBorder="1" applyAlignment="1" applyProtection="1">
      <alignment horizontal="center" vertical="center" wrapText="1" readingOrder="2"/>
      <protection hidden="1"/>
    </xf>
    <xf numFmtId="0" fontId="1" fillId="8" borderId="44" xfId="0" applyFont="1" applyFill="1" applyBorder="1" applyAlignment="1" applyProtection="1">
      <alignment horizontal="center" vertical="center" wrapText="1" readingOrder="2"/>
      <protection hidden="1"/>
    </xf>
    <xf numFmtId="0" fontId="1" fillId="8" borderId="52" xfId="0" applyFont="1" applyFill="1" applyBorder="1" applyAlignment="1" applyProtection="1">
      <alignment horizontal="center" vertical="center" wrapText="1" readingOrder="2"/>
      <protection hidden="1"/>
    </xf>
    <xf numFmtId="0" fontId="1" fillId="8" borderId="36" xfId="0" applyFont="1" applyFill="1" applyBorder="1" applyAlignment="1" applyProtection="1">
      <alignment horizontal="center" vertical="center" wrapText="1" readingOrder="2"/>
      <protection hidden="1"/>
    </xf>
    <xf numFmtId="0" fontId="1" fillId="13" borderId="74" xfId="0" applyFont="1" applyFill="1" applyBorder="1" applyAlignment="1" applyProtection="1">
      <alignment horizontal="center" vertical="center" wrapText="1" readingOrder="2"/>
      <protection hidden="1"/>
    </xf>
    <xf numFmtId="0" fontId="1" fillId="13" borderId="75" xfId="0" applyFont="1" applyFill="1" applyBorder="1" applyAlignment="1" applyProtection="1">
      <alignment horizontal="center" vertical="center" wrapText="1" readingOrder="2"/>
      <protection hidden="1"/>
    </xf>
    <xf numFmtId="0" fontId="1" fillId="13" borderId="76" xfId="0" applyFont="1" applyFill="1" applyBorder="1" applyAlignment="1" applyProtection="1">
      <alignment horizontal="center" vertical="center" wrapText="1" readingOrder="2"/>
      <protection hidden="1"/>
    </xf>
    <xf numFmtId="0" fontId="11" fillId="12" borderId="77" xfId="0" applyFont="1" applyFill="1" applyBorder="1" applyAlignment="1" applyProtection="1">
      <alignment horizontal="center" vertical="center" wrapText="1" readingOrder="2"/>
      <protection hidden="1"/>
    </xf>
    <xf numFmtId="0" fontId="11" fillId="12" borderId="78" xfId="0" applyFont="1" applyFill="1" applyBorder="1" applyAlignment="1" applyProtection="1">
      <alignment horizontal="center" vertical="center" wrapText="1" readingOrder="2"/>
      <protection hidden="1"/>
    </xf>
    <xf numFmtId="0" fontId="11" fillId="12" borderId="79" xfId="0" applyFont="1" applyFill="1" applyBorder="1" applyAlignment="1" applyProtection="1">
      <alignment horizontal="center" vertical="center" wrapText="1" readingOrder="2"/>
      <protection hidden="1"/>
    </xf>
    <xf numFmtId="0" fontId="11" fillId="12" borderId="18" xfId="0" applyFont="1" applyFill="1" applyBorder="1" applyAlignment="1" applyProtection="1">
      <alignment horizontal="center" vertical="center" wrapText="1" readingOrder="2"/>
      <protection hidden="1"/>
    </xf>
    <xf numFmtId="0" fontId="11" fillId="12" borderId="62" xfId="0" applyFont="1" applyFill="1" applyBorder="1" applyAlignment="1" applyProtection="1">
      <alignment horizontal="center" vertical="center" wrapText="1" readingOrder="2"/>
      <protection hidden="1"/>
    </xf>
    <xf numFmtId="0" fontId="1" fillId="13" borderId="14" xfId="0" applyFont="1" applyFill="1" applyBorder="1" applyAlignment="1" applyProtection="1">
      <alignment horizontal="center" vertical="center" wrapText="1" readingOrder="2"/>
      <protection hidden="1"/>
    </xf>
    <xf numFmtId="0" fontId="1" fillId="13" borderId="21" xfId="0" applyFont="1" applyFill="1" applyBorder="1" applyAlignment="1" applyProtection="1">
      <alignment horizontal="center" vertical="center" wrapText="1" readingOrder="2"/>
      <protection hidden="1"/>
    </xf>
    <xf numFmtId="0" fontId="1" fillId="13" borderId="62" xfId="0" applyFont="1" applyFill="1" applyBorder="1" applyAlignment="1" applyProtection="1">
      <alignment horizontal="center" vertical="center" wrapText="1" readingOrder="2"/>
      <protection hidden="1"/>
    </xf>
    <xf numFmtId="0" fontId="1" fillId="13" borderId="45" xfId="0" applyFont="1" applyFill="1" applyBorder="1" applyAlignment="1" applyProtection="1">
      <alignment horizontal="center" vertical="center" wrapText="1" readingOrder="2"/>
      <protection hidden="1"/>
    </xf>
    <xf numFmtId="0" fontId="1" fillId="13" borderId="29" xfId="0" applyFont="1" applyFill="1" applyBorder="1" applyAlignment="1" applyProtection="1">
      <alignment horizontal="center" vertical="center" wrapText="1" readingOrder="2"/>
      <protection hidden="1"/>
    </xf>
    <xf numFmtId="0" fontId="1" fillId="13" borderId="46" xfId="0" applyFont="1" applyFill="1" applyBorder="1" applyAlignment="1" applyProtection="1">
      <alignment horizontal="center" vertical="center" wrapText="1" readingOrder="2"/>
      <protection hidden="1"/>
    </xf>
    <xf numFmtId="0" fontId="11" fillId="12" borderId="53" xfId="0" applyFont="1" applyFill="1" applyBorder="1" applyAlignment="1" applyProtection="1">
      <alignment horizontal="center" vertical="center" wrapText="1" readingOrder="2"/>
      <protection hidden="1"/>
    </xf>
    <xf numFmtId="0" fontId="11" fillId="12" borderId="46" xfId="0" applyFont="1" applyFill="1" applyBorder="1" applyAlignment="1" applyProtection="1">
      <alignment horizontal="center" vertical="center" wrapText="1" readingOrder="2"/>
      <protection hidden="1"/>
    </xf>
    <xf numFmtId="0" fontId="11" fillId="11" borderId="45" xfId="0" applyFont="1" applyFill="1" applyBorder="1" applyAlignment="1" applyProtection="1">
      <alignment horizontal="center" vertical="center" wrapText="1" readingOrder="2"/>
      <protection hidden="1"/>
    </xf>
    <xf numFmtId="0" fontId="11" fillId="11" borderId="49" xfId="0" applyFont="1" applyFill="1" applyBorder="1" applyAlignment="1" applyProtection="1">
      <alignment horizontal="center" vertical="center" wrapText="1" readingOrder="2"/>
      <protection hidden="1"/>
    </xf>
    <xf numFmtId="0" fontId="11" fillId="11" borderId="59" xfId="0" applyFont="1" applyFill="1" applyBorder="1" applyAlignment="1" applyProtection="1">
      <alignment horizontal="center" vertical="center" wrapText="1" readingOrder="2"/>
      <protection hidden="1"/>
    </xf>
    <xf numFmtId="0" fontId="11" fillId="11" borderId="61" xfId="0" applyFont="1" applyFill="1" applyBorder="1" applyAlignment="1" applyProtection="1">
      <alignment horizontal="center" vertical="center" wrapText="1" readingOrder="2"/>
      <protection hidden="1"/>
    </xf>
    <xf numFmtId="0" fontId="11" fillId="2" borderId="26" xfId="0" applyFont="1" applyFill="1" applyBorder="1" applyAlignment="1" applyProtection="1">
      <alignment horizontal="center" vertical="center" wrapText="1" readingOrder="2"/>
      <protection hidden="1"/>
    </xf>
    <xf numFmtId="0" fontId="11" fillId="2" borderId="50" xfId="0" applyFont="1" applyFill="1" applyBorder="1" applyAlignment="1" applyProtection="1">
      <alignment horizontal="center" vertical="center" wrapText="1" readingOrder="2"/>
      <protection hidden="1"/>
    </xf>
    <xf numFmtId="0" fontId="11" fillId="13" borderId="14" xfId="0" applyFont="1" applyFill="1" applyBorder="1" applyAlignment="1" applyProtection="1">
      <alignment horizontal="center" vertical="center" wrapText="1" readingOrder="2"/>
      <protection hidden="1"/>
    </xf>
    <xf numFmtId="0" fontId="11" fillId="13" borderId="29" xfId="0" applyFont="1" applyFill="1" applyBorder="1" applyAlignment="1" applyProtection="1">
      <alignment horizontal="center" vertical="center" wrapText="1" readingOrder="2"/>
      <protection hidden="1"/>
    </xf>
    <xf numFmtId="0" fontId="11" fillId="13" borderId="46" xfId="0" applyFont="1" applyFill="1" applyBorder="1" applyAlignment="1" applyProtection="1">
      <alignment horizontal="center" vertical="center" wrapText="1" readingOrder="2"/>
      <protection hidden="1"/>
    </xf>
    <xf numFmtId="0" fontId="11" fillId="9" borderId="31" xfId="0" applyFont="1" applyFill="1" applyBorder="1" applyAlignment="1" applyProtection="1">
      <alignment horizontal="center" vertical="center" wrapText="1" readingOrder="2"/>
      <protection hidden="1"/>
    </xf>
    <xf numFmtId="0" fontId="11" fillId="9" borderId="33" xfId="0" applyFont="1" applyFill="1" applyBorder="1" applyAlignment="1" applyProtection="1">
      <alignment horizontal="center" vertical="center" wrapText="1" readingOrder="2"/>
      <protection hidden="1"/>
    </xf>
    <xf numFmtId="0" fontId="11" fillId="9" borderId="32" xfId="0" applyFont="1" applyFill="1" applyBorder="1" applyAlignment="1" applyProtection="1">
      <alignment horizontal="center" vertical="center" wrapText="1" readingOrder="2"/>
      <protection hidden="1"/>
    </xf>
    <xf numFmtId="0" fontId="11" fillId="8" borderId="48" xfId="0" applyFont="1" applyFill="1" applyBorder="1" applyAlignment="1" applyProtection="1">
      <alignment horizontal="center" vertical="center" wrapText="1" readingOrder="2"/>
      <protection hidden="1"/>
    </xf>
    <xf numFmtId="0" fontId="11" fillId="8" borderId="26" xfId="0" applyFont="1" applyFill="1" applyBorder="1" applyAlignment="1" applyProtection="1">
      <alignment horizontal="center" vertical="center" wrapText="1" readingOrder="2"/>
      <protection hidden="1"/>
    </xf>
    <xf numFmtId="0" fontId="11" fillId="2" borderId="58" xfId="0" applyFont="1" applyFill="1" applyBorder="1" applyAlignment="1" applyProtection="1">
      <alignment horizontal="center" vertical="center" wrapText="1" readingOrder="2"/>
      <protection hidden="1"/>
    </xf>
    <xf numFmtId="0" fontId="11" fillId="2" borderId="32" xfId="0" applyFont="1" applyFill="1" applyBorder="1" applyAlignment="1" applyProtection="1">
      <alignment horizontal="center" vertical="center" wrapText="1" readingOrder="2"/>
      <protection hidden="1"/>
    </xf>
    <xf numFmtId="0" fontId="11" fillId="2" borderId="27" xfId="0" applyFont="1" applyFill="1" applyBorder="1" applyAlignment="1" applyProtection="1">
      <alignment horizontal="center" vertical="center" wrapText="1" readingOrder="2"/>
      <protection hidden="1"/>
    </xf>
    <xf numFmtId="0" fontId="11" fillId="11" borderId="29" xfId="0" applyFont="1" applyFill="1" applyBorder="1" applyAlignment="1" applyProtection="1">
      <alignment horizontal="center" vertical="center" wrapText="1" readingOrder="2"/>
      <protection hidden="1"/>
    </xf>
    <xf numFmtId="0" fontId="1" fillId="8" borderId="6" xfId="0" applyFont="1" applyFill="1" applyBorder="1" applyAlignment="1" applyProtection="1">
      <alignment horizontal="right" vertical="top" wrapText="1" readingOrder="2"/>
      <protection hidden="1"/>
    </xf>
    <xf numFmtId="0" fontId="1" fillId="8" borderId="38" xfId="0" applyFont="1" applyFill="1" applyBorder="1" applyAlignment="1" applyProtection="1">
      <alignment horizontal="right" vertical="top" wrapText="1" readingOrder="2"/>
      <protection hidden="1"/>
    </xf>
    <xf numFmtId="0" fontId="1" fillId="8" borderId="10" xfId="0" applyFont="1" applyFill="1" applyBorder="1" applyAlignment="1" applyProtection="1">
      <alignment horizontal="right" vertical="top" wrapText="1" readingOrder="2"/>
      <protection hidden="1"/>
    </xf>
    <xf numFmtId="0" fontId="1" fillId="8" borderId="60" xfId="0" applyFont="1" applyFill="1" applyBorder="1" applyAlignment="1" applyProtection="1">
      <alignment horizontal="right" vertical="top" wrapText="1" readingOrder="2"/>
      <protection hidden="1"/>
    </xf>
    <xf numFmtId="0" fontId="11" fillId="10" borderId="53" xfId="0" applyFont="1" applyFill="1" applyBorder="1" applyAlignment="1" applyProtection="1">
      <alignment horizontal="center" vertical="center" wrapText="1" readingOrder="2"/>
      <protection hidden="1"/>
    </xf>
    <xf numFmtId="0" fontId="11" fillId="10" borderId="29" xfId="0" applyFont="1" applyFill="1" applyBorder="1" applyAlignment="1" applyProtection="1">
      <alignment horizontal="center" vertical="center" wrapText="1" readingOrder="2"/>
      <protection hidden="1"/>
    </xf>
    <xf numFmtId="0" fontId="11" fillId="10" borderId="30" xfId="0" applyFont="1" applyFill="1" applyBorder="1" applyAlignment="1" applyProtection="1">
      <alignment horizontal="center" vertical="center" wrapText="1" readingOrder="2"/>
      <protection hidden="1"/>
    </xf>
    <xf numFmtId="0" fontId="11" fillId="10" borderId="27" xfId="0" applyFont="1" applyFill="1" applyBorder="1" applyAlignment="1" applyProtection="1">
      <alignment horizontal="center" vertical="center" wrapText="1" readingOrder="2"/>
      <protection hidden="1"/>
    </xf>
    <xf numFmtId="0" fontId="11" fillId="10" borderId="42" xfId="0" applyFont="1" applyFill="1" applyBorder="1" applyAlignment="1" applyProtection="1">
      <alignment horizontal="center" vertical="center" wrapText="1" readingOrder="2"/>
      <protection hidden="1"/>
    </xf>
    <xf numFmtId="0" fontId="11" fillId="10" borderId="28" xfId="0" applyFont="1" applyFill="1" applyBorder="1" applyAlignment="1" applyProtection="1">
      <alignment horizontal="center" vertical="center" wrapText="1" readingOrder="2"/>
      <protection hidden="1"/>
    </xf>
    <xf numFmtId="0" fontId="13" fillId="8" borderId="41" xfId="0" applyFont="1" applyFill="1" applyBorder="1" applyAlignment="1" applyProtection="1">
      <alignment horizontal="center" vertical="top" wrapText="1" readingOrder="2"/>
      <protection hidden="1"/>
    </xf>
    <xf numFmtId="0" fontId="13" fillId="8" borderId="43" xfId="0" applyFont="1" applyFill="1" applyBorder="1" applyAlignment="1" applyProtection="1">
      <alignment horizontal="center" vertical="top" wrapText="1" readingOrder="2"/>
      <protection hidden="1"/>
    </xf>
    <xf numFmtId="0" fontId="13" fillId="8" borderId="26" xfId="0" applyFont="1" applyFill="1" applyBorder="1" applyAlignment="1" applyProtection="1">
      <alignment horizontal="center" vertical="top" wrapText="1" readingOrder="2"/>
      <protection hidden="1"/>
    </xf>
    <xf numFmtId="0" fontId="13" fillId="8" borderId="27" xfId="0" applyFont="1" applyFill="1" applyBorder="1" applyAlignment="1" applyProtection="1">
      <alignment horizontal="center" vertical="top" wrapText="1" readingOrder="2"/>
      <protection hidden="1"/>
    </xf>
    <xf numFmtId="0" fontId="13" fillId="8" borderId="42" xfId="0" applyFont="1" applyFill="1" applyBorder="1" applyAlignment="1" applyProtection="1">
      <alignment horizontal="center" vertical="top" wrapText="1" readingOrder="2"/>
      <protection hidden="1"/>
    </xf>
    <xf numFmtId="0" fontId="13" fillId="8" borderId="47" xfId="0" applyFont="1" applyFill="1" applyBorder="1" applyAlignment="1" applyProtection="1">
      <alignment horizontal="center" vertical="top" wrapText="1" readingOrder="2"/>
      <protection hidden="1"/>
    </xf>
    <xf numFmtId="0" fontId="11" fillId="10" borderId="24" xfId="0" applyFont="1" applyFill="1" applyBorder="1" applyAlignment="1" applyProtection="1">
      <alignment horizontal="center" vertical="center" wrapText="1" readingOrder="2"/>
      <protection hidden="1"/>
    </xf>
    <xf numFmtId="0" fontId="11" fillId="10" borderId="0" xfId="0" applyFont="1" applyFill="1" applyBorder="1" applyAlignment="1" applyProtection="1">
      <alignment horizontal="center" vertical="center" wrapText="1" readingOrder="2"/>
      <protection hidden="1"/>
    </xf>
    <xf numFmtId="0" fontId="11" fillId="10" borderId="63" xfId="0" applyFont="1" applyFill="1" applyBorder="1" applyAlignment="1" applyProtection="1">
      <alignment horizontal="center" vertical="center" wrapText="1" readingOrder="2"/>
      <protection hidden="1"/>
    </xf>
    <xf numFmtId="0" fontId="1" fillId="8" borderId="10" xfId="0" applyFont="1" applyFill="1" applyBorder="1" applyAlignment="1" applyProtection="1">
      <alignment horizontal="center" vertical="center" wrapText="1" readingOrder="2"/>
      <protection hidden="1"/>
    </xf>
    <xf numFmtId="0" fontId="1" fillId="8" borderId="23" xfId="0" applyFont="1" applyFill="1" applyBorder="1" applyAlignment="1" applyProtection="1">
      <alignment horizontal="center" vertical="center" wrapText="1" readingOrder="2"/>
      <protection hidden="1"/>
    </xf>
    <xf numFmtId="0" fontId="1" fillId="8" borderId="60" xfId="0" applyFont="1" applyFill="1" applyBorder="1" applyAlignment="1" applyProtection="1">
      <alignment horizontal="center" vertical="center" wrapText="1" readingOrder="2"/>
      <protection hidden="1"/>
    </xf>
    <xf numFmtId="0" fontId="11" fillId="8" borderId="6" xfId="0" applyFont="1" applyFill="1" applyBorder="1" applyAlignment="1" applyProtection="1">
      <alignment horizontal="center" vertical="top" wrapText="1" readingOrder="2"/>
      <protection hidden="1"/>
    </xf>
    <xf numFmtId="0" fontId="11" fillId="8" borderId="38" xfId="0" applyFont="1" applyFill="1" applyBorder="1" applyAlignment="1" applyProtection="1">
      <alignment horizontal="center" vertical="top" wrapText="1" readingOrder="2"/>
      <protection hidden="1"/>
    </xf>
    <xf numFmtId="0" fontId="11" fillId="8" borderId="41" xfId="0" applyFont="1" applyFill="1" applyBorder="1" applyAlignment="1" applyProtection="1">
      <alignment horizontal="center" vertical="top" wrapText="1" readingOrder="2"/>
      <protection hidden="1"/>
    </xf>
    <xf numFmtId="0" fontId="11" fillId="8" borderId="26" xfId="0" applyFont="1" applyFill="1" applyBorder="1" applyAlignment="1" applyProtection="1">
      <alignment horizontal="center" vertical="top" wrapText="1" readingOrder="2"/>
      <protection hidden="1"/>
    </xf>
    <xf numFmtId="0" fontId="13" fillId="8" borderId="24" xfId="0" applyFont="1" applyFill="1" applyBorder="1" applyAlignment="1" applyProtection="1">
      <alignment horizontal="center" vertical="top" wrapText="1" readingOrder="2"/>
      <protection hidden="1"/>
    </xf>
    <xf numFmtId="0" fontId="13" fillId="8" borderId="0" xfId="0" applyFont="1" applyFill="1" applyBorder="1" applyAlignment="1" applyProtection="1">
      <alignment horizontal="center" vertical="top" wrapText="1" readingOrder="2"/>
      <protection hidden="1"/>
    </xf>
    <xf numFmtId="0" fontId="13" fillId="8" borderId="50" xfId="0" applyFont="1" applyFill="1" applyBorder="1" applyAlignment="1" applyProtection="1">
      <alignment horizontal="center" vertical="top" wrapText="1" readingOrder="2"/>
      <protection hidden="1"/>
    </xf>
    <xf numFmtId="0" fontId="15" fillId="8" borderId="14" xfId="0" applyFont="1" applyFill="1" applyBorder="1" applyAlignment="1" applyProtection="1">
      <alignment horizontal="center" vertical="center" wrapText="1" readingOrder="2"/>
      <protection hidden="1"/>
    </xf>
    <xf numFmtId="0" fontId="15" fillId="8" borderId="21" xfId="0" applyFont="1" applyFill="1" applyBorder="1" applyAlignment="1" applyProtection="1">
      <alignment horizontal="center" vertical="center" wrapText="1" readingOrder="2"/>
      <protection hidden="1"/>
    </xf>
    <xf numFmtId="0" fontId="15" fillId="8" borderId="62" xfId="0" applyFont="1" applyFill="1" applyBorder="1" applyAlignment="1" applyProtection="1">
      <alignment horizontal="center" vertical="center" wrapText="1" readingOrder="2"/>
      <protection hidden="1"/>
    </xf>
    <xf numFmtId="0" fontId="11" fillId="8" borderId="27" xfId="0" applyFont="1" applyFill="1" applyBorder="1" applyAlignment="1" applyProtection="1">
      <alignment horizontal="center" vertical="center" wrapText="1" readingOrder="2"/>
      <protection hidden="1"/>
    </xf>
    <xf numFmtId="0" fontId="11" fillId="8" borderId="42" xfId="0" applyFont="1" applyFill="1" applyBorder="1" applyAlignment="1" applyProtection="1">
      <alignment horizontal="center" vertical="center" wrapText="1" readingOrder="2"/>
      <protection hidden="1"/>
    </xf>
    <xf numFmtId="0" fontId="11" fillId="8" borderId="41" xfId="0" applyFont="1" applyFill="1" applyBorder="1" applyAlignment="1" applyProtection="1">
      <alignment horizontal="center" vertical="center" wrapText="1" readingOrder="2"/>
      <protection hidden="1"/>
    </xf>
    <xf numFmtId="0" fontId="11" fillId="8" borderId="43" xfId="0" applyFont="1" applyFill="1" applyBorder="1" applyAlignment="1" applyProtection="1">
      <alignment horizontal="center" vertical="top" wrapText="1" readingOrder="2"/>
      <protection hidden="1"/>
    </xf>
    <xf numFmtId="0" fontId="1" fillId="8" borderId="59" xfId="0" applyFont="1" applyFill="1" applyBorder="1" applyAlignment="1" applyProtection="1">
      <alignment horizontal="center" vertical="center" wrapText="1" readingOrder="2"/>
      <protection hidden="1"/>
    </xf>
    <xf numFmtId="0" fontId="1" fillId="8" borderId="61" xfId="0" applyFont="1" applyFill="1" applyBorder="1" applyAlignment="1" applyProtection="1">
      <alignment horizontal="center" vertical="center" wrapText="1" readingOrder="2"/>
      <protection hidden="1"/>
    </xf>
    <xf numFmtId="49" fontId="11" fillId="8" borderId="1" xfId="0" applyNumberFormat="1" applyFont="1" applyFill="1" applyBorder="1" applyAlignment="1" applyProtection="1">
      <alignment horizontal="center" vertical="center" wrapText="1" readingOrder="2"/>
      <protection hidden="1"/>
    </xf>
    <xf numFmtId="0" fontId="11" fillId="8" borderId="35" xfId="0" applyFont="1" applyFill="1" applyBorder="1" applyAlignment="1" applyProtection="1">
      <alignment horizontal="center" vertical="center" wrapText="1" readingOrder="2"/>
      <protection hidden="1"/>
    </xf>
    <xf numFmtId="0" fontId="11" fillId="8" borderId="5" xfId="0" applyFont="1" applyFill="1" applyBorder="1" applyAlignment="1" applyProtection="1">
      <alignment horizontal="center" vertical="center" wrapText="1" readingOrder="2"/>
      <protection hidden="1"/>
    </xf>
    <xf numFmtId="0" fontId="11" fillId="8" borderId="37" xfId="0" applyFont="1" applyFill="1" applyBorder="1" applyAlignment="1" applyProtection="1">
      <alignment horizontal="center" vertical="center" wrapText="1" readingOrder="2"/>
      <protection hidden="1"/>
    </xf>
    <xf numFmtId="0" fontId="11" fillId="8" borderId="39" xfId="0" applyFont="1" applyFill="1" applyBorder="1" applyAlignment="1" applyProtection="1">
      <alignment horizontal="center" vertical="center" wrapText="1" readingOrder="2"/>
      <protection hidden="1"/>
    </xf>
    <xf numFmtId="0" fontId="11" fillId="8" borderId="7" xfId="0" applyFont="1" applyFill="1" applyBorder="1" applyAlignment="1" applyProtection="1">
      <alignment horizontal="center" vertical="center" wrapText="1" readingOrder="2"/>
      <protection hidden="1"/>
    </xf>
    <xf numFmtId="0" fontId="10" fillId="8" borderId="1" xfId="0" applyFont="1" applyFill="1" applyBorder="1" applyAlignment="1" applyProtection="1">
      <alignment horizontal="center" vertical="center" wrapText="1" readingOrder="2"/>
      <protection hidden="1"/>
    </xf>
    <xf numFmtId="0" fontId="10" fillId="8" borderId="36" xfId="0" applyFont="1" applyFill="1" applyBorder="1" applyAlignment="1" applyProtection="1">
      <alignment horizontal="center" vertical="center" wrapText="1" readingOrder="2"/>
      <protection hidden="1"/>
    </xf>
    <xf numFmtId="0" fontId="10" fillId="8" borderId="34" xfId="0" applyFont="1" applyFill="1" applyBorder="1" applyAlignment="1" applyProtection="1">
      <alignment horizontal="center" vertical="center" wrapText="1" readingOrder="2"/>
      <protection hidden="1"/>
    </xf>
    <xf numFmtId="0" fontId="10" fillId="8" borderId="5" xfId="0" applyFont="1" applyFill="1" applyBorder="1" applyAlignment="1" applyProtection="1">
      <alignment horizontal="center" vertical="center" wrapText="1" readingOrder="2"/>
      <protection hidden="1"/>
    </xf>
    <xf numFmtId="0" fontId="10" fillId="8" borderId="38" xfId="0" applyFont="1" applyFill="1" applyBorder="1" applyAlignment="1" applyProtection="1">
      <alignment horizontal="center" vertical="center" wrapText="1" readingOrder="2"/>
      <protection hidden="1"/>
    </xf>
    <xf numFmtId="0" fontId="10" fillId="8" borderId="20" xfId="0" applyFont="1" applyFill="1" applyBorder="1" applyAlignment="1" applyProtection="1">
      <alignment horizontal="center" vertical="center" wrapText="1" readingOrder="2"/>
      <protection hidden="1"/>
    </xf>
    <xf numFmtId="0" fontId="11" fillId="8" borderId="1" xfId="0" applyFont="1" applyFill="1" applyBorder="1" applyAlignment="1" applyProtection="1">
      <alignment horizontal="center" vertical="center" wrapText="1" readingOrder="2"/>
      <protection hidden="1"/>
    </xf>
    <xf numFmtId="0" fontId="11" fillId="8" borderId="36" xfId="0" applyFont="1" applyFill="1" applyBorder="1" applyAlignment="1" applyProtection="1">
      <alignment horizontal="center" vertical="center" wrapText="1" readingOrder="2"/>
      <protection hidden="1"/>
    </xf>
    <xf numFmtId="0" fontId="11" fillId="8" borderId="2" xfId="0" applyFont="1" applyFill="1" applyBorder="1" applyAlignment="1" applyProtection="1">
      <alignment horizontal="center" vertical="center" wrapText="1" readingOrder="2"/>
      <protection hidden="1"/>
    </xf>
    <xf numFmtId="49" fontId="11" fillId="8" borderId="36" xfId="0" applyNumberFormat="1" applyFont="1" applyFill="1" applyBorder="1" applyAlignment="1" applyProtection="1">
      <alignment horizontal="center" vertical="center" wrapText="1" readingOrder="2"/>
      <protection hidden="1"/>
    </xf>
    <xf numFmtId="0" fontId="22" fillId="0" borderId="0" xfId="3"/>
    <xf numFmtId="49" fontId="22" fillId="0" borderId="0" xfId="3" applyNumberFormat="1" applyAlignment="1">
      <alignment horizontal="center"/>
    </xf>
    <xf numFmtId="0" fontId="22" fillId="0" borderId="43" xfId="3" applyBorder="1" applyAlignment="1">
      <alignment horizontal="center"/>
    </xf>
    <xf numFmtId="2" fontId="23" fillId="18" borderId="38" xfId="3" applyNumberFormat="1" applyFont="1" applyFill="1" applyBorder="1" applyAlignment="1">
      <alignment horizontal="center" vertical="center"/>
    </xf>
    <xf numFmtId="9" fontId="23" fillId="18" borderId="7" xfId="3" applyNumberFormat="1" applyFont="1" applyFill="1" applyBorder="1" applyAlignment="1">
      <alignment horizontal="center" vertical="center"/>
    </xf>
    <xf numFmtId="9" fontId="23" fillId="18" borderId="39" xfId="3" applyNumberFormat="1" applyFont="1" applyFill="1" applyBorder="1" applyAlignment="1">
      <alignment horizontal="center" vertical="center"/>
    </xf>
    <xf numFmtId="2" fontId="19" fillId="18" borderId="38" xfId="3" applyNumberFormat="1" applyFont="1" applyFill="1" applyBorder="1" applyAlignment="1">
      <alignment horizontal="center" vertical="center"/>
    </xf>
    <xf numFmtId="0" fontId="19" fillId="18" borderId="37" xfId="3" applyFont="1" applyFill="1" applyBorder="1" applyAlignment="1">
      <alignment vertical="center"/>
    </xf>
    <xf numFmtId="9" fontId="19" fillId="18" borderId="5" xfId="3" applyNumberFormat="1" applyFont="1" applyFill="1" applyBorder="1" applyAlignment="1">
      <alignment horizontal="center" vertical="center"/>
    </xf>
    <xf numFmtId="2" fontId="18" fillId="2" borderId="38" xfId="3" applyNumberFormat="1" applyFont="1" applyFill="1" applyBorder="1" applyAlignment="1">
      <alignment horizontal="center" vertical="center"/>
    </xf>
    <xf numFmtId="0" fontId="18" fillId="2" borderId="37" xfId="3" applyFont="1" applyFill="1" applyBorder="1" applyAlignment="1">
      <alignment vertical="center"/>
    </xf>
    <xf numFmtId="9" fontId="22" fillId="2" borderId="5" xfId="3" applyNumberFormat="1" applyFill="1" applyBorder="1" applyAlignment="1">
      <alignment horizontal="center" vertical="center"/>
    </xf>
    <xf numFmtId="0" fontId="24" fillId="19" borderId="47" xfId="3" applyFont="1" applyFill="1" applyBorder="1" applyAlignment="1">
      <alignment horizontal="center" vertical="center" wrapText="1"/>
    </xf>
    <xf numFmtId="0" fontId="20" fillId="19" borderId="85" xfId="3" applyFont="1" applyFill="1" applyBorder="1"/>
    <xf numFmtId="0" fontId="20" fillId="19" borderId="16" xfId="3" applyFont="1" applyFill="1" applyBorder="1" applyAlignment="1">
      <alignment horizontal="center"/>
    </xf>
    <xf numFmtId="0" fontId="20" fillId="19" borderId="3" xfId="3" applyFont="1" applyFill="1" applyBorder="1" applyAlignment="1">
      <alignment horizontal="center"/>
    </xf>
    <xf numFmtId="0" fontId="20" fillId="19" borderId="44" xfId="3" applyFont="1" applyFill="1" applyBorder="1" applyAlignment="1">
      <alignment horizontal="center"/>
    </xf>
    <xf numFmtId="0" fontId="21" fillId="0" borderId="0" xfId="2"/>
    <xf numFmtId="0" fontId="25" fillId="0" borderId="0" xfId="2" applyFont="1" applyAlignment="1">
      <alignment horizontal="right" wrapText="1"/>
    </xf>
    <xf numFmtId="2" fontId="26" fillId="0" borderId="83" xfId="2" applyNumberFormat="1" applyFont="1" applyBorder="1" applyAlignment="1">
      <alignment horizontal="center" vertical="center" wrapText="1"/>
    </xf>
    <xf numFmtId="0" fontId="26" fillId="15" borderId="84" xfId="2" applyFont="1" applyFill="1" applyBorder="1" applyAlignment="1">
      <alignment horizontal="right" vertical="center"/>
    </xf>
    <xf numFmtId="3" fontId="26" fillId="15" borderId="83" xfId="2" applyNumberFormat="1" applyFont="1" applyFill="1" applyBorder="1" applyAlignment="1">
      <alignment horizontal="center" vertical="center" wrapText="1"/>
    </xf>
    <xf numFmtId="0" fontId="27" fillId="15" borderId="83" xfId="2" applyFont="1" applyFill="1" applyBorder="1" applyAlignment="1">
      <alignment horizontal="center" vertical="center" wrapText="1"/>
    </xf>
    <xf numFmtId="0" fontId="26" fillId="15" borderId="83" xfId="2" applyFont="1" applyFill="1" applyBorder="1" applyAlignment="1">
      <alignment horizontal="right" vertical="center"/>
    </xf>
    <xf numFmtId="0" fontId="27" fillId="0" borderId="0" xfId="2" applyFont="1" applyAlignment="1">
      <alignment horizontal="center" vertical="center" wrapText="1"/>
    </xf>
    <xf numFmtId="3" fontId="27" fillId="0" borderId="83" xfId="2" applyNumberFormat="1" applyFont="1" applyBorder="1" applyAlignment="1">
      <alignment horizontal="center" vertical="center" wrapText="1"/>
    </xf>
    <xf numFmtId="0" fontId="26" fillId="15" borderId="83" xfId="2" applyFont="1" applyFill="1" applyBorder="1" applyAlignment="1">
      <alignment horizontal="center" vertical="center" wrapText="1"/>
    </xf>
    <xf numFmtId="168" fontId="26" fillId="15" borderId="83" xfId="2" applyNumberFormat="1" applyFont="1" applyFill="1" applyBorder="1" applyAlignment="1">
      <alignment horizontal="center" vertical="center" wrapText="1"/>
    </xf>
    <xf numFmtId="3" fontId="28" fillId="16" borderId="83" xfId="2" applyNumberFormat="1" applyFont="1" applyFill="1" applyBorder="1" applyAlignment="1">
      <alignment horizontal="center" vertical="center" wrapText="1"/>
    </xf>
    <xf numFmtId="0" fontId="27" fillId="0" borderId="83" xfId="2" applyFont="1" applyBorder="1" applyAlignment="1">
      <alignment horizontal="center" vertical="center" wrapText="1"/>
    </xf>
    <xf numFmtId="168" fontId="27" fillId="0" borderId="83" xfId="2" applyNumberFormat="1" applyFont="1" applyBorder="1" applyAlignment="1">
      <alignment horizontal="center" vertical="center" wrapText="1"/>
    </xf>
    <xf numFmtId="0" fontId="27" fillId="0" borderId="83" xfId="2" applyFont="1" applyBorder="1" applyAlignment="1">
      <alignment horizontal="right" vertical="center" wrapText="1"/>
    </xf>
    <xf numFmtId="0" fontId="29" fillId="17" borderId="0" xfId="2" applyFont="1" applyFill="1" applyAlignment="1">
      <alignment horizontal="right" vertical="center"/>
    </xf>
    <xf numFmtId="0" fontId="25" fillId="0" borderId="0" xfId="2" applyFont="1" applyAlignment="1">
      <alignment horizontal="center"/>
    </xf>
    <xf numFmtId="0" fontId="30" fillId="0" borderId="0" xfId="2" applyFont="1" applyAlignment="1">
      <alignment horizontal="center"/>
    </xf>
  </cellXfs>
  <cellStyles count="4">
    <cellStyle name="Normal" xfId="0" builtinId="0"/>
    <cellStyle name="Normal 2" xfId="2" xr:uid="{594434DD-63F1-4494-8278-3789D92BC0FC}"/>
    <cellStyle name="Normal 3" xfId="3" xr:uid="{25B65E0C-EE84-40A5-AAF7-452FD2209C06}"/>
    <cellStyle name="היפר-קישור" xfId="1" builtinId="8"/>
  </cellStyles>
  <dxfs count="129">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rgb="FFFF0000"/>
        </patternFill>
      </fill>
    </dxf>
    <dxf>
      <fill>
        <patternFill>
          <bgColor theme="6" tint="0.59996337778862885"/>
        </patternFill>
      </fill>
    </dxf>
    <dxf>
      <fill>
        <patternFill>
          <bgColor theme="6" tint="0.59996337778862885"/>
        </patternFill>
      </fill>
    </dxf>
    <dxf>
      <fill>
        <patternFill>
          <bgColor rgb="FFFF0000"/>
        </patternFill>
      </fill>
    </dxf>
    <dxf>
      <fill>
        <patternFill>
          <bgColor rgb="FFFFFF00"/>
        </patternFill>
      </fill>
    </dxf>
    <dxf>
      <fill>
        <patternFill>
          <bgColor theme="6" tint="0.59996337778862885"/>
        </patternFill>
      </fill>
    </dxf>
    <dxf>
      <font>
        <color rgb="FFFF0000"/>
      </font>
      <fill>
        <patternFill>
          <bgColor rgb="FFFFFF00"/>
        </patternFill>
      </fill>
    </dxf>
    <dxf>
      <font>
        <color rgb="FFFFFF00"/>
      </font>
      <fill>
        <patternFill>
          <bgColor rgb="FFFF0000"/>
        </patternFill>
      </fill>
    </dxf>
    <dxf>
      <font>
        <color rgb="FFFFFF00"/>
      </font>
      <fill>
        <patternFill>
          <bgColor rgb="FF92D050"/>
        </patternFill>
      </fill>
    </dxf>
    <dxf>
      <fill>
        <patternFill>
          <bgColor theme="6" tint="0.59996337778862885"/>
        </patternFill>
      </fill>
    </dxf>
    <dxf>
      <fill>
        <patternFill>
          <bgColor rgb="FFFF0000"/>
        </patternFill>
      </fill>
    </dxf>
    <dxf>
      <fill>
        <patternFill>
          <bgColor rgb="FFFFFF00"/>
        </patternFill>
      </fill>
    </dxf>
    <dxf>
      <fill>
        <patternFill>
          <bgColor theme="6" tint="0.59996337778862885"/>
        </patternFill>
      </fill>
    </dxf>
    <dxf>
      <font>
        <color rgb="FFFF0000"/>
      </font>
      <fill>
        <patternFill>
          <bgColor rgb="FFFFFF00"/>
        </patternFill>
      </fill>
    </dxf>
    <dxf>
      <font>
        <color rgb="FFFFFF00"/>
      </font>
      <fill>
        <patternFill>
          <bgColor rgb="FFFF0000"/>
        </patternFill>
      </fill>
    </dxf>
    <dxf>
      <font>
        <color rgb="FFFFFF00"/>
      </font>
      <fill>
        <patternFill>
          <bgColor rgb="FF92D050"/>
        </patternFill>
      </fill>
    </dxf>
    <dxf>
      <fill>
        <patternFill>
          <bgColor theme="6" tint="0.59996337778862885"/>
        </patternFill>
      </fill>
    </dxf>
    <dxf>
      <fill>
        <patternFill>
          <bgColor rgb="FFFF0000"/>
        </patternFill>
      </fill>
    </dxf>
    <dxf>
      <fill>
        <patternFill>
          <bgColor rgb="FFFFFF00"/>
        </patternFill>
      </fill>
    </dxf>
    <dxf>
      <fill>
        <patternFill>
          <bgColor theme="6" tint="0.59996337778862885"/>
        </patternFill>
      </fill>
    </dxf>
    <dxf>
      <font>
        <color rgb="FFFF0000"/>
      </font>
      <fill>
        <patternFill>
          <bgColor rgb="FFFFFF00"/>
        </patternFill>
      </fill>
    </dxf>
    <dxf>
      <font>
        <color rgb="FFFFFF00"/>
      </font>
      <fill>
        <patternFill>
          <bgColor rgb="FFFF0000"/>
        </patternFill>
      </fill>
    </dxf>
    <dxf>
      <font>
        <color rgb="FFFFFF00"/>
      </font>
      <fill>
        <patternFill>
          <bgColor rgb="FF92D050"/>
        </patternFill>
      </fill>
    </dxf>
    <dxf>
      <fill>
        <patternFill>
          <bgColor theme="6" tint="0.59996337778862885"/>
        </patternFill>
      </fill>
    </dxf>
    <dxf>
      <fill>
        <patternFill>
          <bgColor rgb="FFFF0000"/>
        </patternFill>
      </fill>
    </dxf>
    <dxf>
      <fill>
        <patternFill>
          <bgColor rgb="FFFFFF00"/>
        </patternFill>
      </fill>
    </dxf>
    <dxf>
      <fill>
        <patternFill>
          <bgColor theme="6" tint="0.59996337778862885"/>
        </patternFill>
      </fill>
    </dxf>
  </dxfs>
  <tableStyles count="0" defaultTableStyle="TableStyleMedium2" defaultPivotStyle="PivotStyleLight16"/>
  <colors>
    <mruColors>
      <color rgb="FFFFB7B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5</xdr:col>
      <xdr:colOff>1666875</xdr:colOff>
      <xdr:row>5</xdr:row>
      <xdr:rowOff>95250</xdr:rowOff>
    </xdr:from>
    <xdr:to>
      <xdr:col>5</xdr:col>
      <xdr:colOff>2295525</xdr:colOff>
      <xdr:row>5</xdr:row>
      <xdr:rowOff>361950</xdr:rowOff>
    </xdr:to>
    <xdr:sp macro="" textlink="">
      <xdr:nvSpPr>
        <xdr:cNvPr id="2" name="תיבת טקסט 1">
          <a:extLst>
            <a:ext uri="{FF2B5EF4-FFF2-40B4-BE49-F238E27FC236}">
              <a16:creationId xmlns:a16="http://schemas.microsoft.com/office/drawing/2014/main" id="{EE67DF5B-5CF5-41E2-A92F-4B2A43AD9B64}"/>
            </a:ext>
          </a:extLst>
        </xdr:cNvPr>
        <xdr:cNvSpPr txBox="1"/>
      </xdr:nvSpPr>
      <xdr:spPr>
        <a:xfrm>
          <a:off x="10007755575" y="19145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5</xdr:col>
      <xdr:colOff>447675</xdr:colOff>
      <xdr:row>6</xdr:row>
      <xdr:rowOff>95250</xdr:rowOff>
    </xdr:from>
    <xdr:to>
      <xdr:col>5</xdr:col>
      <xdr:colOff>2266950</xdr:colOff>
      <xdr:row>6</xdr:row>
      <xdr:rowOff>390525</xdr:rowOff>
    </xdr:to>
    <xdr:sp macro="" textlink="">
      <xdr:nvSpPr>
        <xdr:cNvPr id="3" name="תיבת טקסט 2">
          <a:extLst>
            <a:ext uri="{FF2B5EF4-FFF2-40B4-BE49-F238E27FC236}">
              <a16:creationId xmlns:a16="http://schemas.microsoft.com/office/drawing/2014/main" id="{53053D96-FAE0-4A6E-BD39-A7D96EA0974A}"/>
            </a:ext>
          </a:extLst>
        </xdr:cNvPr>
        <xdr:cNvSpPr txBox="1"/>
      </xdr:nvSpPr>
      <xdr:spPr>
        <a:xfrm>
          <a:off x="10007784150" y="23526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1666875</xdr:colOff>
      <xdr:row>5</xdr:row>
      <xdr:rowOff>95250</xdr:rowOff>
    </xdr:from>
    <xdr:to>
      <xdr:col>7</xdr:col>
      <xdr:colOff>2295525</xdr:colOff>
      <xdr:row>5</xdr:row>
      <xdr:rowOff>361950</xdr:rowOff>
    </xdr:to>
    <xdr:sp macro="" textlink="">
      <xdr:nvSpPr>
        <xdr:cNvPr id="214" name="תיבת טקסט 213">
          <a:extLst>
            <a:ext uri="{FF2B5EF4-FFF2-40B4-BE49-F238E27FC236}">
              <a16:creationId xmlns:a16="http://schemas.microsoft.com/office/drawing/2014/main" id="{68DE0D08-04CE-4F0E-BD0C-B7A3572FD812}"/>
            </a:ext>
          </a:extLst>
        </xdr:cNvPr>
        <xdr:cNvSpPr txBox="1"/>
      </xdr:nvSpPr>
      <xdr:spPr>
        <a:xfrm>
          <a:off x="10007755575" y="19145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447675</xdr:colOff>
      <xdr:row>6</xdr:row>
      <xdr:rowOff>95250</xdr:rowOff>
    </xdr:from>
    <xdr:to>
      <xdr:col>7</xdr:col>
      <xdr:colOff>2266950</xdr:colOff>
      <xdr:row>6</xdr:row>
      <xdr:rowOff>390525</xdr:rowOff>
    </xdr:to>
    <xdr:sp macro="" textlink="">
      <xdr:nvSpPr>
        <xdr:cNvPr id="215" name="תיבת טקסט 214">
          <a:extLst>
            <a:ext uri="{FF2B5EF4-FFF2-40B4-BE49-F238E27FC236}">
              <a16:creationId xmlns:a16="http://schemas.microsoft.com/office/drawing/2014/main" id="{D282CAA0-0CBD-43FA-ADE7-678CF9376DFF}"/>
            </a:ext>
          </a:extLst>
        </xdr:cNvPr>
        <xdr:cNvSpPr txBox="1"/>
      </xdr:nvSpPr>
      <xdr:spPr>
        <a:xfrm>
          <a:off x="10007784150" y="23526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1666875</xdr:colOff>
      <xdr:row>5</xdr:row>
      <xdr:rowOff>95250</xdr:rowOff>
    </xdr:from>
    <xdr:to>
      <xdr:col>9</xdr:col>
      <xdr:colOff>2295525</xdr:colOff>
      <xdr:row>5</xdr:row>
      <xdr:rowOff>361950</xdr:rowOff>
    </xdr:to>
    <xdr:sp macro="" textlink="">
      <xdr:nvSpPr>
        <xdr:cNvPr id="216" name="תיבת טקסט 215">
          <a:extLst>
            <a:ext uri="{FF2B5EF4-FFF2-40B4-BE49-F238E27FC236}">
              <a16:creationId xmlns:a16="http://schemas.microsoft.com/office/drawing/2014/main" id="{753128B8-CC69-4280-B568-E0CF9EF90F3B}"/>
            </a:ext>
          </a:extLst>
        </xdr:cNvPr>
        <xdr:cNvSpPr txBox="1"/>
      </xdr:nvSpPr>
      <xdr:spPr>
        <a:xfrm>
          <a:off x="10007755575" y="19145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447675</xdr:colOff>
      <xdr:row>6</xdr:row>
      <xdr:rowOff>95250</xdr:rowOff>
    </xdr:from>
    <xdr:to>
      <xdr:col>9</xdr:col>
      <xdr:colOff>2266950</xdr:colOff>
      <xdr:row>6</xdr:row>
      <xdr:rowOff>390525</xdr:rowOff>
    </xdr:to>
    <xdr:sp macro="" textlink="">
      <xdr:nvSpPr>
        <xdr:cNvPr id="217" name="תיבת טקסט 216">
          <a:extLst>
            <a:ext uri="{FF2B5EF4-FFF2-40B4-BE49-F238E27FC236}">
              <a16:creationId xmlns:a16="http://schemas.microsoft.com/office/drawing/2014/main" id="{AB561406-9A8C-4B1B-AB5C-9C670D64AF5B}"/>
            </a:ext>
          </a:extLst>
        </xdr:cNvPr>
        <xdr:cNvSpPr txBox="1"/>
      </xdr:nvSpPr>
      <xdr:spPr>
        <a:xfrm>
          <a:off x="10007784150" y="23526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1666875</xdr:colOff>
      <xdr:row>5</xdr:row>
      <xdr:rowOff>95250</xdr:rowOff>
    </xdr:from>
    <xdr:to>
      <xdr:col>11</xdr:col>
      <xdr:colOff>2295525</xdr:colOff>
      <xdr:row>5</xdr:row>
      <xdr:rowOff>361950</xdr:rowOff>
    </xdr:to>
    <xdr:sp macro="" textlink="">
      <xdr:nvSpPr>
        <xdr:cNvPr id="218" name="תיבת טקסט 217">
          <a:extLst>
            <a:ext uri="{FF2B5EF4-FFF2-40B4-BE49-F238E27FC236}">
              <a16:creationId xmlns:a16="http://schemas.microsoft.com/office/drawing/2014/main" id="{A657198F-C1EB-43BA-AAF9-97ADDA70443D}"/>
            </a:ext>
          </a:extLst>
        </xdr:cNvPr>
        <xdr:cNvSpPr txBox="1"/>
      </xdr:nvSpPr>
      <xdr:spPr>
        <a:xfrm>
          <a:off x="10007755575" y="19145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447675</xdr:colOff>
      <xdr:row>6</xdr:row>
      <xdr:rowOff>95250</xdr:rowOff>
    </xdr:from>
    <xdr:to>
      <xdr:col>11</xdr:col>
      <xdr:colOff>2266950</xdr:colOff>
      <xdr:row>6</xdr:row>
      <xdr:rowOff>390525</xdr:rowOff>
    </xdr:to>
    <xdr:sp macro="" textlink="">
      <xdr:nvSpPr>
        <xdr:cNvPr id="219" name="תיבת טקסט 218">
          <a:extLst>
            <a:ext uri="{FF2B5EF4-FFF2-40B4-BE49-F238E27FC236}">
              <a16:creationId xmlns:a16="http://schemas.microsoft.com/office/drawing/2014/main" id="{581905CB-ECAF-4F2E-B5B7-CDDD9EAF57FC}"/>
            </a:ext>
          </a:extLst>
        </xdr:cNvPr>
        <xdr:cNvSpPr txBox="1"/>
      </xdr:nvSpPr>
      <xdr:spPr>
        <a:xfrm>
          <a:off x="10007784150" y="23526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1666875</xdr:colOff>
      <xdr:row>5</xdr:row>
      <xdr:rowOff>95250</xdr:rowOff>
    </xdr:from>
    <xdr:to>
      <xdr:col>13</xdr:col>
      <xdr:colOff>2295525</xdr:colOff>
      <xdr:row>5</xdr:row>
      <xdr:rowOff>361950</xdr:rowOff>
    </xdr:to>
    <xdr:sp macro="" textlink="">
      <xdr:nvSpPr>
        <xdr:cNvPr id="220" name="תיבת טקסט 219">
          <a:extLst>
            <a:ext uri="{FF2B5EF4-FFF2-40B4-BE49-F238E27FC236}">
              <a16:creationId xmlns:a16="http://schemas.microsoft.com/office/drawing/2014/main" id="{32CCB63E-B313-4BA7-80BF-33F0561BA689}"/>
            </a:ext>
          </a:extLst>
        </xdr:cNvPr>
        <xdr:cNvSpPr txBox="1"/>
      </xdr:nvSpPr>
      <xdr:spPr>
        <a:xfrm>
          <a:off x="10007755575" y="19145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447675</xdr:colOff>
      <xdr:row>6</xdr:row>
      <xdr:rowOff>95250</xdr:rowOff>
    </xdr:from>
    <xdr:to>
      <xdr:col>13</xdr:col>
      <xdr:colOff>2266950</xdr:colOff>
      <xdr:row>6</xdr:row>
      <xdr:rowOff>390525</xdr:rowOff>
    </xdr:to>
    <xdr:sp macro="" textlink="">
      <xdr:nvSpPr>
        <xdr:cNvPr id="221" name="תיבת טקסט 220">
          <a:extLst>
            <a:ext uri="{FF2B5EF4-FFF2-40B4-BE49-F238E27FC236}">
              <a16:creationId xmlns:a16="http://schemas.microsoft.com/office/drawing/2014/main" id="{4202C08E-02FC-4EF9-A21B-31BA427C8BD3}"/>
            </a:ext>
          </a:extLst>
        </xdr:cNvPr>
        <xdr:cNvSpPr txBox="1"/>
      </xdr:nvSpPr>
      <xdr:spPr>
        <a:xfrm>
          <a:off x="10007784150" y="23526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1666875</xdr:colOff>
      <xdr:row>5</xdr:row>
      <xdr:rowOff>95250</xdr:rowOff>
    </xdr:from>
    <xdr:to>
      <xdr:col>15</xdr:col>
      <xdr:colOff>2295525</xdr:colOff>
      <xdr:row>5</xdr:row>
      <xdr:rowOff>361950</xdr:rowOff>
    </xdr:to>
    <xdr:sp macro="" textlink="">
      <xdr:nvSpPr>
        <xdr:cNvPr id="222" name="תיבת טקסט 221">
          <a:extLst>
            <a:ext uri="{FF2B5EF4-FFF2-40B4-BE49-F238E27FC236}">
              <a16:creationId xmlns:a16="http://schemas.microsoft.com/office/drawing/2014/main" id="{FC8BD76A-95EF-4F86-8679-3DD43E866CF7}"/>
            </a:ext>
          </a:extLst>
        </xdr:cNvPr>
        <xdr:cNvSpPr txBox="1"/>
      </xdr:nvSpPr>
      <xdr:spPr>
        <a:xfrm>
          <a:off x="10007755575" y="19145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447675</xdr:colOff>
      <xdr:row>6</xdr:row>
      <xdr:rowOff>95250</xdr:rowOff>
    </xdr:from>
    <xdr:to>
      <xdr:col>15</xdr:col>
      <xdr:colOff>2266950</xdr:colOff>
      <xdr:row>6</xdr:row>
      <xdr:rowOff>390525</xdr:rowOff>
    </xdr:to>
    <xdr:sp macro="" textlink="">
      <xdr:nvSpPr>
        <xdr:cNvPr id="223" name="תיבת טקסט 222">
          <a:extLst>
            <a:ext uri="{FF2B5EF4-FFF2-40B4-BE49-F238E27FC236}">
              <a16:creationId xmlns:a16="http://schemas.microsoft.com/office/drawing/2014/main" id="{6B60DAD1-2EE0-4C53-BEDE-A4A93DD6078D}"/>
            </a:ext>
          </a:extLst>
        </xdr:cNvPr>
        <xdr:cNvSpPr txBox="1"/>
      </xdr:nvSpPr>
      <xdr:spPr>
        <a:xfrm>
          <a:off x="10007784150" y="23526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1666875</xdr:colOff>
      <xdr:row>5</xdr:row>
      <xdr:rowOff>95250</xdr:rowOff>
    </xdr:from>
    <xdr:to>
      <xdr:col>17</xdr:col>
      <xdr:colOff>2295525</xdr:colOff>
      <xdr:row>5</xdr:row>
      <xdr:rowOff>361950</xdr:rowOff>
    </xdr:to>
    <xdr:sp macro="" textlink="">
      <xdr:nvSpPr>
        <xdr:cNvPr id="224" name="תיבת טקסט 223">
          <a:extLst>
            <a:ext uri="{FF2B5EF4-FFF2-40B4-BE49-F238E27FC236}">
              <a16:creationId xmlns:a16="http://schemas.microsoft.com/office/drawing/2014/main" id="{E36A4AC3-EA61-4B54-AF13-94C86CF90326}"/>
            </a:ext>
          </a:extLst>
        </xdr:cNvPr>
        <xdr:cNvSpPr txBox="1"/>
      </xdr:nvSpPr>
      <xdr:spPr>
        <a:xfrm>
          <a:off x="10007755575" y="19145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447675</xdr:colOff>
      <xdr:row>6</xdr:row>
      <xdr:rowOff>95250</xdr:rowOff>
    </xdr:from>
    <xdr:to>
      <xdr:col>17</xdr:col>
      <xdr:colOff>2266950</xdr:colOff>
      <xdr:row>6</xdr:row>
      <xdr:rowOff>390525</xdr:rowOff>
    </xdr:to>
    <xdr:sp macro="" textlink="">
      <xdr:nvSpPr>
        <xdr:cNvPr id="225" name="תיבת טקסט 224">
          <a:extLst>
            <a:ext uri="{FF2B5EF4-FFF2-40B4-BE49-F238E27FC236}">
              <a16:creationId xmlns:a16="http://schemas.microsoft.com/office/drawing/2014/main" id="{1DB8C559-37FB-43D9-B069-685896710FE3}"/>
            </a:ext>
          </a:extLst>
        </xdr:cNvPr>
        <xdr:cNvSpPr txBox="1"/>
      </xdr:nvSpPr>
      <xdr:spPr>
        <a:xfrm>
          <a:off x="10007784150" y="23526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5</xdr:col>
      <xdr:colOff>1666875</xdr:colOff>
      <xdr:row>7</xdr:row>
      <xdr:rowOff>95250</xdr:rowOff>
    </xdr:from>
    <xdr:to>
      <xdr:col>5</xdr:col>
      <xdr:colOff>2295525</xdr:colOff>
      <xdr:row>7</xdr:row>
      <xdr:rowOff>361950</xdr:rowOff>
    </xdr:to>
    <xdr:sp macro="" textlink="">
      <xdr:nvSpPr>
        <xdr:cNvPr id="226" name="תיבת טקסט 225">
          <a:extLst>
            <a:ext uri="{FF2B5EF4-FFF2-40B4-BE49-F238E27FC236}">
              <a16:creationId xmlns:a16="http://schemas.microsoft.com/office/drawing/2014/main" id="{1AD4E41D-851D-4557-84C9-9424D286CC4C}"/>
            </a:ext>
          </a:extLst>
        </xdr:cNvPr>
        <xdr:cNvSpPr txBox="1"/>
      </xdr:nvSpPr>
      <xdr:spPr>
        <a:xfrm>
          <a:off x="10052294475" y="1918607"/>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5</xdr:col>
      <xdr:colOff>447675</xdr:colOff>
      <xdr:row>8</xdr:row>
      <xdr:rowOff>95250</xdr:rowOff>
    </xdr:from>
    <xdr:to>
      <xdr:col>5</xdr:col>
      <xdr:colOff>2266950</xdr:colOff>
      <xdr:row>8</xdr:row>
      <xdr:rowOff>390525</xdr:rowOff>
    </xdr:to>
    <xdr:sp macro="" textlink="">
      <xdr:nvSpPr>
        <xdr:cNvPr id="227" name="תיבת טקסט 226">
          <a:extLst>
            <a:ext uri="{FF2B5EF4-FFF2-40B4-BE49-F238E27FC236}">
              <a16:creationId xmlns:a16="http://schemas.microsoft.com/office/drawing/2014/main" id="{DA0903FA-737B-436A-8AE4-D25F66A0BC58}"/>
            </a:ext>
          </a:extLst>
        </xdr:cNvPr>
        <xdr:cNvSpPr txBox="1"/>
      </xdr:nvSpPr>
      <xdr:spPr>
        <a:xfrm>
          <a:off x="10052323050" y="2354036"/>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5</xdr:col>
      <xdr:colOff>1666875</xdr:colOff>
      <xdr:row>9</xdr:row>
      <xdr:rowOff>95250</xdr:rowOff>
    </xdr:from>
    <xdr:to>
      <xdr:col>5</xdr:col>
      <xdr:colOff>2295525</xdr:colOff>
      <xdr:row>9</xdr:row>
      <xdr:rowOff>361950</xdr:rowOff>
    </xdr:to>
    <xdr:sp macro="" textlink="">
      <xdr:nvSpPr>
        <xdr:cNvPr id="228" name="תיבת טקסט 227">
          <a:extLst>
            <a:ext uri="{FF2B5EF4-FFF2-40B4-BE49-F238E27FC236}">
              <a16:creationId xmlns:a16="http://schemas.microsoft.com/office/drawing/2014/main" id="{B420FD20-3795-4124-8F2C-122E7CC69752}"/>
            </a:ext>
          </a:extLst>
        </xdr:cNvPr>
        <xdr:cNvSpPr txBox="1"/>
      </xdr:nvSpPr>
      <xdr:spPr>
        <a:xfrm>
          <a:off x="10052294475" y="1918607"/>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5</xdr:col>
      <xdr:colOff>447675</xdr:colOff>
      <xdr:row>10</xdr:row>
      <xdr:rowOff>95250</xdr:rowOff>
    </xdr:from>
    <xdr:to>
      <xdr:col>5</xdr:col>
      <xdr:colOff>2266950</xdr:colOff>
      <xdr:row>10</xdr:row>
      <xdr:rowOff>390525</xdr:rowOff>
    </xdr:to>
    <xdr:sp macro="" textlink="">
      <xdr:nvSpPr>
        <xdr:cNvPr id="229" name="תיבת טקסט 228">
          <a:extLst>
            <a:ext uri="{FF2B5EF4-FFF2-40B4-BE49-F238E27FC236}">
              <a16:creationId xmlns:a16="http://schemas.microsoft.com/office/drawing/2014/main" id="{D1EAA632-F6B1-4821-8C1B-9214106F0197}"/>
            </a:ext>
          </a:extLst>
        </xdr:cNvPr>
        <xdr:cNvSpPr txBox="1"/>
      </xdr:nvSpPr>
      <xdr:spPr>
        <a:xfrm>
          <a:off x="10052323050" y="2354036"/>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5</xdr:col>
      <xdr:colOff>1666875</xdr:colOff>
      <xdr:row>11</xdr:row>
      <xdr:rowOff>95250</xdr:rowOff>
    </xdr:from>
    <xdr:to>
      <xdr:col>5</xdr:col>
      <xdr:colOff>2295525</xdr:colOff>
      <xdr:row>11</xdr:row>
      <xdr:rowOff>361950</xdr:rowOff>
    </xdr:to>
    <xdr:sp macro="" textlink="">
      <xdr:nvSpPr>
        <xdr:cNvPr id="230" name="תיבת טקסט 229">
          <a:extLst>
            <a:ext uri="{FF2B5EF4-FFF2-40B4-BE49-F238E27FC236}">
              <a16:creationId xmlns:a16="http://schemas.microsoft.com/office/drawing/2014/main" id="{18F79049-5BE4-4371-AB04-73099D45C1E2}"/>
            </a:ext>
          </a:extLst>
        </xdr:cNvPr>
        <xdr:cNvSpPr txBox="1"/>
      </xdr:nvSpPr>
      <xdr:spPr>
        <a:xfrm>
          <a:off x="10052294475" y="1918607"/>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5</xdr:col>
      <xdr:colOff>447675</xdr:colOff>
      <xdr:row>12</xdr:row>
      <xdr:rowOff>95250</xdr:rowOff>
    </xdr:from>
    <xdr:to>
      <xdr:col>5</xdr:col>
      <xdr:colOff>2266950</xdr:colOff>
      <xdr:row>12</xdr:row>
      <xdr:rowOff>390525</xdr:rowOff>
    </xdr:to>
    <xdr:sp macro="" textlink="">
      <xdr:nvSpPr>
        <xdr:cNvPr id="231" name="תיבת טקסט 230">
          <a:extLst>
            <a:ext uri="{FF2B5EF4-FFF2-40B4-BE49-F238E27FC236}">
              <a16:creationId xmlns:a16="http://schemas.microsoft.com/office/drawing/2014/main" id="{DC71F325-9028-4F05-AE0B-F3225CF2730E}"/>
            </a:ext>
          </a:extLst>
        </xdr:cNvPr>
        <xdr:cNvSpPr txBox="1"/>
      </xdr:nvSpPr>
      <xdr:spPr>
        <a:xfrm>
          <a:off x="10052323050" y="2354036"/>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5</xdr:col>
      <xdr:colOff>1666875</xdr:colOff>
      <xdr:row>13</xdr:row>
      <xdr:rowOff>95250</xdr:rowOff>
    </xdr:from>
    <xdr:to>
      <xdr:col>5</xdr:col>
      <xdr:colOff>2295525</xdr:colOff>
      <xdr:row>13</xdr:row>
      <xdr:rowOff>361950</xdr:rowOff>
    </xdr:to>
    <xdr:sp macro="" textlink="">
      <xdr:nvSpPr>
        <xdr:cNvPr id="232" name="תיבת טקסט 231">
          <a:extLst>
            <a:ext uri="{FF2B5EF4-FFF2-40B4-BE49-F238E27FC236}">
              <a16:creationId xmlns:a16="http://schemas.microsoft.com/office/drawing/2014/main" id="{D886DF12-C433-4202-B145-8068B235DBDA}"/>
            </a:ext>
          </a:extLst>
        </xdr:cNvPr>
        <xdr:cNvSpPr txBox="1"/>
      </xdr:nvSpPr>
      <xdr:spPr>
        <a:xfrm>
          <a:off x="10052294475" y="1918607"/>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5</xdr:col>
      <xdr:colOff>447675</xdr:colOff>
      <xdr:row>14</xdr:row>
      <xdr:rowOff>95250</xdr:rowOff>
    </xdr:from>
    <xdr:to>
      <xdr:col>5</xdr:col>
      <xdr:colOff>2266950</xdr:colOff>
      <xdr:row>14</xdr:row>
      <xdr:rowOff>390525</xdr:rowOff>
    </xdr:to>
    <xdr:sp macro="" textlink="">
      <xdr:nvSpPr>
        <xdr:cNvPr id="233" name="תיבת טקסט 232">
          <a:extLst>
            <a:ext uri="{FF2B5EF4-FFF2-40B4-BE49-F238E27FC236}">
              <a16:creationId xmlns:a16="http://schemas.microsoft.com/office/drawing/2014/main" id="{695EA875-079D-43BF-A6E3-64D7E303870B}"/>
            </a:ext>
          </a:extLst>
        </xdr:cNvPr>
        <xdr:cNvSpPr txBox="1"/>
      </xdr:nvSpPr>
      <xdr:spPr>
        <a:xfrm>
          <a:off x="10052323050" y="2354036"/>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1666875</xdr:colOff>
      <xdr:row>5</xdr:row>
      <xdr:rowOff>95250</xdr:rowOff>
    </xdr:from>
    <xdr:to>
      <xdr:col>7</xdr:col>
      <xdr:colOff>2295525</xdr:colOff>
      <xdr:row>5</xdr:row>
      <xdr:rowOff>361950</xdr:rowOff>
    </xdr:to>
    <xdr:sp macro="" textlink="">
      <xdr:nvSpPr>
        <xdr:cNvPr id="244" name="תיבת טקסט 243">
          <a:extLst>
            <a:ext uri="{FF2B5EF4-FFF2-40B4-BE49-F238E27FC236}">
              <a16:creationId xmlns:a16="http://schemas.microsoft.com/office/drawing/2014/main" id="{C2E4A85B-0CBA-4252-92EF-9C60411AD9EE}"/>
            </a:ext>
          </a:extLst>
        </xdr:cNvPr>
        <xdr:cNvSpPr txBox="1"/>
      </xdr:nvSpPr>
      <xdr:spPr>
        <a:xfrm>
          <a:off x="10052294475" y="1918607"/>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447675</xdr:colOff>
      <xdr:row>6</xdr:row>
      <xdr:rowOff>95250</xdr:rowOff>
    </xdr:from>
    <xdr:to>
      <xdr:col>7</xdr:col>
      <xdr:colOff>2266950</xdr:colOff>
      <xdr:row>6</xdr:row>
      <xdr:rowOff>390525</xdr:rowOff>
    </xdr:to>
    <xdr:sp macro="" textlink="">
      <xdr:nvSpPr>
        <xdr:cNvPr id="245" name="תיבת טקסט 244">
          <a:extLst>
            <a:ext uri="{FF2B5EF4-FFF2-40B4-BE49-F238E27FC236}">
              <a16:creationId xmlns:a16="http://schemas.microsoft.com/office/drawing/2014/main" id="{274F1B3B-865F-4C12-9DD5-307C785E0D4B}"/>
            </a:ext>
          </a:extLst>
        </xdr:cNvPr>
        <xdr:cNvSpPr txBox="1"/>
      </xdr:nvSpPr>
      <xdr:spPr>
        <a:xfrm>
          <a:off x="10052323050" y="2354036"/>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1666875</xdr:colOff>
      <xdr:row>7</xdr:row>
      <xdr:rowOff>95250</xdr:rowOff>
    </xdr:from>
    <xdr:to>
      <xdr:col>7</xdr:col>
      <xdr:colOff>2295525</xdr:colOff>
      <xdr:row>7</xdr:row>
      <xdr:rowOff>361950</xdr:rowOff>
    </xdr:to>
    <xdr:sp macro="" textlink="">
      <xdr:nvSpPr>
        <xdr:cNvPr id="246" name="תיבת טקסט 245">
          <a:extLst>
            <a:ext uri="{FF2B5EF4-FFF2-40B4-BE49-F238E27FC236}">
              <a16:creationId xmlns:a16="http://schemas.microsoft.com/office/drawing/2014/main" id="{9EB0D699-EE52-46AC-956D-8DDC60E02912}"/>
            </a:ext>
          </a:extLst>
        </xdr:cNvPr>
        <xdr:cNvSpPr txBox="1"/>
      </xdr:nvSpPr>
      <xdr:spPr>
        <a:xfrm>
          <a:off x="10052294475" y="2789464"/>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447675</xdr:colOff>
      <xdr:row>8</xdr:row>
      <xdr:rowOff>95250</xdr:rowOff>
    </xdr:from>
    <xdr:to>
      <xdr:col>7</xdr:col>
      <xdr:colOff>2266950</xdr:colOff>
      <xdr:row>8</xdr:row>
      <xdr:rowOff>390525</xdr:rowOff>
    </xdr:to>
    <xdr:sp macro="" textlink="">
      <xdr:nvSpPr>
        <xdr:cNvPr id="247" name="תיבת טקסט 246">
          <a:extLst>
            <a:ext uri="{FF2B5EF4-FFF2-40B4-BE49-F238E27FC236}">
              <a16:creationId xmlns:a16="http://schemas.microsoft.com/office/drawing/2014/main" id="{2BA5535D-7E98-49A8-A3FB-B1DA7E9CDAD1}"/>
            </a:ext>
          </a:extLst>
        </xdr:cNvPr>
        <xdr:cNvSpPr txBox="1"/>
      </xdr:nvSpPr>
      <xdr:spPr>
        <a:xfrm>
          <a:off x="10052323050" y="3224893"/>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1666875</xdr:colOff>
      <xdr:row>9</xdr:row>
      <xdr:rowOff>95250</xdr:rowOff>
    </xdr:from>
    <xdr:to>
      <xdr:col>7</xdr:col>
      <xdr:colOff>2295525</xdr:colOff>
      <xdr:row>9</xdr:row>
      <xdr:rowOff>361950</xdr:rowOff>
    </xdr:to>
    <xdr:sp macro="" textlink="">
      <xdr:nvSpPr>
        <xdr:cNvPr id="248" name="תיבת טקסט 247">
          <a:extLst>
            <a:ext uri="{FF2B5EF4-FFF2-40B4-BE49-F238E27FC236}">
              <a16:creationId xmlns:a16="http://schemas.microsoft.com/office/drawing/2014/main" id="{FB25E915-152D-4852-9C2C-7D46275C6363}"/>
            </a:ext>
          </a:extLst>
        </xdr:cNvPr>
        <xdr:cNvSpPr txBox="1"/>
      </xdr:nvSpPr>
      <xdr:spPr>
        <a:xfrm>
          <a:off x="10052294475" y="3660321"/>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447675</xdr:colOff>
      <xdr:row>10</xdr:row>
      <xdr:rowOff>95250</xdr:rowOff>
    </xdr:from>
    <xdr:to>
      <xdr:col>7</xdr:col>
      <xdr:colOff>2266950</xdr:colOff>
      <xdr:row>10</xdr:row>
      <xdr:rowOff>390525</xdr:rowOff>
    </xdr:to>
    <xdr:sp macro="" textlink="">
      <xdr:nvSpPr>
        <xdr:cNvPr id="249" name="תיבת טקסט 248">
          <a:extLst>
            <a:ext uri="{FF2B5EF4-FFF2-40B4-BE49-F238E27FC236}">
              <a16:creationId xmlns:a16="http://schemas.microsoft.com/office/drawing/2014/main" id="{025EFB21-EB35-4480-9759-E7BABE5EC240}"/>
            </a:ext>
          </a:extLst>
        </xdr:cNvPr>
        <xdr:cNvSpPr txBox="1"/>
      </xdr:nvSpPr>
      <xdr:spPr>
        <a:xfrm>
          <a:off x="10052323050" y="4095750"/>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1666875</xdr:colOff>
      <xdr:row>11</xdr:row>
      <xdr:rowOff>95250</xdr:rowOff>
    </xdr:from>
    <xdr:to>
      <xdr:col>7</xdr:col>
      <xdr:colOff>2295525</xdr:colOff>
      <xdr:row>11</xdr:row>
      <xdr:rowOff>361950</xdr:rowOff>
    </xdr:to>
    <xdr:sp macro="" textlink="">
      <xdr:nvSpPr>
        <xdr:cNvPr id="250" name="תיבת טקסט 249">
          <a:extLst>
            <a:ext uri="{FF2B5EF4-FFF2-40B4-BE49-F238E27FC236}">
              <a16:creationId xmlns:a16="http://schemas.microsoft.com/office/drawing/2014/main" id="{D33B9AE5-D7B8-4CC6-A4B7-AB794FEC46B3}"/>
            </a:ext>
          </a:extLst>
        </xdr:cNvPr>
        <xdr:cNvSpPr txBox="1"/>
      </xdr:nvSpPr>
      <xdr:spPr>
        <a:xfrm>
          <a:off x="10052294475" y="4531179"/>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447675</xdr:colOff>
      <xdr:row>12</xdr:row>
      <xdr:rowOff>95250</xdr:rowOff>
    </xdr:from>
    <xdr:to>
      <xdr:col>7</xdr:col>
      <xdr:colOff>2266950</xdr:colOff>
      <xdr:row>12</xdr:row>
      <xdr:rowOff>390525</xdr:rowOff>
    </xdr:to>
    <xdr:sp macro="" textlink="">
      <xdr:nvSpPr>
        <xdr:cNvPr id="251" name="תיבת טקסט 250">
          <a:extLst>
            <a:ext uri="{FF2B5EF4-FFF2-40B4-BE49-F238E27FC236}">
              <a16:creationId xmlns:a16="http://schemas.microsoft.com/office/drawing/2014/main" id="{B7FB4401-73E5-4D95-84AC-E4CB0B5324B8}"/>
            </a:ext>
          </a:extLst>
        </xdr:cNvPr>
        <xdr:cNvSpPr txBox="1"/>
      </xdr:nvSpPr>
      <xdr:spPr>
        <a:xfrm>
          <a:off x="10052323050" y="4966607"/>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1666875</xdr:colOff>
      <xdr:row>13</xdr:row>
      <xdr:rowOff>95250</xdr:rowOff>
    </xdr:from>
    <xdr:to>
      <xdr:col>7</xdr:col>
      <xdr:colOff>2295525</xdr:colOff>
      <xdr:row>13</xdr:row>
      <xdr:rowOff>361950</xdr:rowOff>
    </xdr:to>
    <xdr:sp macro="" textlink="">
      <xdr:nvSpPr>
        <xdr:cNvPr id="252" name="תיבת טקסט 251">
          <a:extLst>
            <a:ext uri="{FF2B5EF4-FFF2-40B4-BE49-F238E27FC236}">
              <a16:creationId xmlns:a16="http://schemas.microsoft.com/office/drawing/2014/main" id="{D7849BF2-56A7-4E9C-9B8A-7311E24F020A}"/>
            </a:ext>
          </a:extLst>
        </xdr:cNvPr>
        <xdr:cNvSpPr txBox="1"/>
      </xdr:nvSpPr>
      <xdr:spPr>
        <a:xfrm>
          <a:off x="10052294475" y="5402036"/>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447675</xdr:colOff>
      <xdr:row>14</xdr:row>
      <xdr:rowOff>95250</xdr:rowOff>
    </xdr:from>
    <xdr:to>
      <xdr:col>7</xdr:col>
      <xdr:colOff>2266950</xdr:colOff>
      <xdr:row>14</xdr:row>
      <xdr:rowOff>390525</xdr:rowOff>
    </xdr:to>
    <xdr:sp macro="" textlink="">
      <xdr:nvSpPr>
        <xdr:cNvPr id="253" name="תיבת טקסט 252">
          <a:extLst>
            <a:ext uri="{FF2B5EF4-FFF2-40B4-BE49-F238E27FC236}">
              <a16:creationId xmlns:a16="http://schemas.microsoft.com/office/drawing/2014/main" id="{AE198D2F-65E2-44A6-ADCB-D3EE5A6F5183}"/>
            </a:ext>
          </a:extLst>
        </xdr:cNvPr>
        <xdr:cNvSpPr txBox="1"/>
      </xdr:nvSpPr>
      <xdr:spPr>
        <a:xfrm>
          <a:off x="10052323050" y="5837464"/>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1666875</xdr:colOff>
      <xdr:row>5</xdr:row>
      <xdr:rowOff>95250</xdr:rowOff>
    </xdr:from>
    <xdr:to>
      <xdr:col>9</xdr:col>
      <xdr:colOff>2295525</xdr:colOff>
      <xdr:row>5</xdr:row>
      <xdr:rowOff>361950</xdr:rowOff>
    </xdr:to>
    <xdr:sp macro="" textlink="">
      <xdr:nvSpPr>
        <xdr:cNvPr id="264" name="תיבת טקסט 263">
          <a:extLst>
            <a:ext uri="{FF2B5EF4-FFF2-40B4-BE49-F238E27FC236}">
              <a16:creationId xmlns:a16="http://schemas.microsoft.com/office/drawing/2014/main" id="{B8309AD5-A862-49DE-8310-F2E348158ECE}"/>
            </a:ext>
          </a:extLst>
        </xdr:cNvPr>
        <xdr:cNvSpPr txBox="1"/>
      </xdr:nvSpPr>
      <xdr:spPr>
        <a:xfrm>
          <a:off x="10052294475" y="1918607"/>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447675</xdr:colOff>
      <xdr:row>6</xdr:row>
      <xdr:rowOff>95250</xdr:rowOff>
    </xdr:from>
    <xdr:to>
      <xdr:col>9</xdr:col>
      <xdr:colOff>2266950</xdr:colOff>
      <xdr:row>6</xdr:row>
      <xdr:rowOff>390525</xdr:rowOff>
    </xdr:to>
    <xdr:sp macro="" textlink="">
      <xdr:nvSpPr>
        <xdr:cNvPr id="265" name="תיבת טקסט 264">
          <a:extLst>
            <a:ext uri="{FF2B5EF4-FFF2-40B4-BE49-F238E27FC236}">
              <a16:creationId xmlns:a16="http://schemas.microsoft.com/office/drawing/2014/main" id="{B71863E5-AA27-483D-AAF8-BEFE32CC85D9}"/>
            </a:ext>
          </a:extLst>
        </xdr:cNvPr>
        <xdr:cNvSpPr txBox="1"/>
      </xdr:nvSpPr>
      <xdr:spPr>
        <a:xfrm>
          <a:off x="10052323050" y="2354036"/>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1666875</xdr:colOff>
      <xdr:row>7</xdr:row>
      <xdr:rowOff>95250</xdr:rowOff>
    </xdr:from>
    <xdr:to>
      <xdr:col>9</xdr:col>
      <xdr:colOff>2295525</xdr:colOff>
      <xdr:row>7</xdr:row>
      <xdr:rowOff>361950</xdr:rowOff>
    </xdr:to>
    <xdr:sp macro="" textlink="">
      <xdr:nvSpPr>
        <xdr:cNvPr id="266" name="תיבת טקסט 265">
          <a:extLst>
            <a:ext uri="{FF2B5EF4-FFF2-40B4-BE49-F238E27FC236}">
              <a16:creationId xmlns:a16="http://schemas.microsoft.com/office/drawing/2014/main" id="{78418B5E-2EEB-4CBE-A34D-9EDC7F53CAF1}"/>
            </a:ext>
          </a:extLst>
        </xdr:cNvPr>
        <xdr:cNvSpPr txBox="1"/>
      </xdr:nvSpPr>
      <xdr:spPr>
        <a:xfrm>
          <a:off x="10052294475" y="2789464"/>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447675</xdr:colOff>
      <xdr:row>8</xdr:row>
      <xdr:rowOff>95250</xdr:rowOff>
    </xdr:from>
    <xdr:to>
      <xdr:col>9</xdr:col>
      <xdr:colOff>2266950</xdr:colOff>
      <xdr:row>8</xdr:row>
      <xdr:rowOff>390525</xdr:rowOff>
    </xdr:to>
    <xdr:sp macro="" textlink="">
      <xdr:nvSpPr>
        <xdr:cNvPr id="267" name="תיבת טקסט 266">
          <a:extLst>
            <a:ext uri="{FF2B5EF4-FFF2-40B4-BE49-F238E27FC236}">
              <a16:creationId xmlns:a16="http://schemas.microsoft.com/office/drawing/2014/main" id="{BF6B005B-79AC-4A84-AF65-D979A55DB561}"/>
            </a:ext>
          </a:extLst>
        </xdr:cNvPr>
        <xdr:cNvSpPr txBox="1"/>
      </xdr:nvSpPr>
      <xdr:spPr>
        <a:xfrm>
          <a:off x="10052323050" y="3224893"/>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1666875</xdr:colOff>
      <xdr:row>9</xdr:row>
      <xdr:rowOff>95250</xdr:rowOff>
    </xdr:from>
    <xdr:to>
      <xdr:col>9</xdr:col>
      <xdr:colOff>2295525</xdr:colOff>
      <xdr:row>9</xdr:row>
      <xdr:rowOff>361950</xdr:rowOff>
    </xdr:to>
    <xdr:sp macro="" textlink="">
      <xdr:nvSpPr>
        <xdr:cNvPr id="268" name="תיבת טקסט 267">
          <a:extLst>
            <a:ext uri="{FF2B5EF4-FFF2-40B4-BE49-F238E27FC236}">
              <a16:creationId xmlns:a16="http://schemas.microsoft.com/office/drawing/2014/main" id="{6EAE7B4D-C1DD-4948-980F-46AADFE25779}"/>
            </a:ext>
          </a:extLst>
        </xdr:cNvPr>
        <xdr:cNvSpPr txBox="1"/>
      </xdr:nvSpPr>
      <xdr:spPr>
        <a:xfrm>
          <a:off x="10052294475" y="3660321"/>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447675</xdr:colOff>
      <xdr:row>10</xdr:row>
      <xdr:rowOff>95250</xdr:rowOff>
    </xdr:from>
    <xdr:to>
      <xdr:col>9</xdr:col>
      <xdr:colOff>2266950</xdr:colOff>
      <xdr:row>10</xdr:row>
      <xdr:rowOff>390525</xdr:rowOff>
    </xdr:to>
    <xdr:sp macro="" textlink="">
      <xdr:nvSpPr>
        <xdr:cNvPr id="269" name="תיבת טקסט 268">
          <a:extLst>
            <a:ext uri="{FF2B5EF4-FFF2-40B4-BE49-F238E27FC236}">
              <a16:creationId xmlns:a16="http://schemas.microsoft.com/office/drawing/2014/main" id="{EC4125C6-3D39-4039-801B-FF97A66BF03A}"/>
            </a:ext>
          </a:extLst>
        </xdr:cNvPr>
        <xdr:cNvSpPr txBox="1"/>
      </xdr:nvSpPr>
      <xdr:spPr>
        <a:xfrm>
          <a:off x="10052323050" y="4095750"/>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1666875</xdr:colOff>
      <xdr:row>11</xdr:row>
      <xdr:rowOff>95250</xdr:rowOff>
    </xdr:from>
    <xdr:to>
      <xdr:col>9</xdr:col>
      <xdr:colOff>2295525</xdr:colOff>
      <xdr:row>11</xdr:row>
      <xdr:rowOff>361950</xdr:rowOff>
    </xdr:to>
    <xdr:sp macro="" textlink="">
      <xdr:nvSpPr>
        <xdr:cNvPr id="270" name="תיבת טקסט 269">
          <a:extLst>
            <a:ext uri="{FF2B5EF4-FFF2-40B4-BE49-F238E27FC236}">
              <a16:creationId xmlns:a16="http://schemas.microsoft.com/office/drawing/2014/main" id="{98780F25-7FCB-4218-8E3C-D12F5608A21E}"/>
            </a:ext>
          </a:extLst>
        </xdr:cNvPr>
        <xdr:cNvSpPr txBox="1"/>
      </xdr:nvSpPr>
      <xdr:spPr>
        <a:xfrm>
          <a:off x="10052294475" y="4531179"/>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447675</xdr:colOff>
      <xdr:row>12</xdr:row>
      <xdr:rowOff>95250</xdr:rowOff>
    </xdr:from>
    <xdr:to>
      <xdr:col>9</xdr:col>
      <xdr:colOff>2266950</xdr:colOff>
      <xdr:row>12</xdr:row>
      <xdr:rowOff>390525</xdr:rowOff>
    </xdr:to>
    <xdr:sp macro="" textlink="">
      <xdr:nvSpPr>
        <xdr:cNvPr id="271" name="תיבת טקסט 270">
          <a:extLst>
            <a:ext uri="{FF2B5EF4-FFF2-40B4-BE49-F238E27FC236}">
              <a16:creationId xmlns:a16="http://schemas.microsoft.com/office/drawing/2014/main" id="{4ACF09D8-9B8C-4A5D-8366-22896CBC3D1E}"/>
            </a:ext>
          </a:extLst>
        </xdr:cNvPr>
        <xdr:cNvSpPr txBox="1"/>
      </xdr:nvSpPr>
      <xdr:spPr>
        <a:xfrm>
          <a:off x="10052323050" y="4966607"/>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1666875</xdr:colOff>
      <xdr:row>13</xdr:row>
      <xdr:rowOff>95250</xdr:rowOff>
    </xdr:from>
    <xdr:to>
      <xdr:col>9</xdr:col>
      <xdr:colOff>2295525</xdr:colOff>
      <xdr:row>13</xdr:row>
      <xdr:rowOff>361950</xdr:rowOff>
    </xdr:to>
    <xdr:sp macro="" textlink="">
      <xdr:nvSpPr>
        <xdr:cNvPr id="272" name="תיבת טקסט 271">
          <a:extLst>
            <a:ext uri="{FF2B5EF4-FFF2-40B4-BE49-F238E27FC236}">
              <a16:creationId xmlns:a16="http://schemas.microsoft.com/office/drawing/2014/main" id="{8DEBEB65-84FB-4E4D-8C0C-48654879B159}"/>
            </a:ext>
          </a:extLst>
        </xdr:cNvPr>
        <xdr:cNvSpPr txBox="1"/>
      </xdr:nvSpPr>
      <xdr:spPr>
        <a:xfrm>
          <a:off x="10052294475" y="5402036"/>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447675</xdr:colOff>
      <xdr:row>14</xdr:row>
      <xdr:rowOff>95250</xdr:rowOff>
    </xdr:from>
    <xdr:to>
      <xdr:col>9</xdr:col>
      <xdr:colOff>2266950</xdr:colOff>
      <xdr:row>14</xdr:row>
      <xdr:rowOff>390525</xdr:rowOff>
    </xdr:to>
    <xdr:sp macro="" textlink="">
      <xdr:nvSpPr>
        <xdr:cNvPr id="273" name="תיבת טקסט 272">
          <a:extLst>
            <a:ext uri="{FF2B5EF4-FFF2-40B4-BE49-F238E27FC236}">
              <a16:creationId xmlns:a16="http://schemas.microsoft.com/office/drawing/2014/main" id="{A337BD3B-B7D4-403B-930B-0DC9671BD1B3}"/>
            </a:ext>
          </a:extLst>
        </xdr:cNvPr>
        <xdr:cNvSpPr txBox="1"/>
      </xdr:nvSpPr>
      <xdr:spPr>
        <a:xfrm>
          <a:off x="10052323050" y="5837464"/>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1666875</xdr:colOff>
      <xdr:row>5</xdr:row>
      <xdr:rowOff>95250</xdr:rowOff>
    </xdr:from>
    <xdr:to>
      <xdr:col>11</xdr:col>
      <xdr:colOff>2295525</xdr:colOff>
      <xdr:row>5</xdr:row>
      <xdr:rowOff>361950</xdr:rowOff>
    </xdr:to>
    <xdr:sp macro="" textlink="">
      <xdr:nvSpPr>
        <xdr:cNvPr id="284" name="תיבת טקסט 283">
          <a:extLst>
            <a:ext uri="{FF2B5EF4-FFF2-40B4-BE49-F238E27FC236}">
              <a16:creationId xmlns:a16="http://schemas.microsoft.com/office/drawing/2014/main" id="{312605AF-B57D-4E2C-95E7-3CD13B969A31}"/>
            </a:ext>
          </a:extLst>
        </xdr:cNvPr>
        <xdr:cNvSpPr txBox="1"/>
      </xdr:nvSpPr>
      <xdr:spPr>
        <a:xfrm>
          <a:off x="10052294475" y="1918607"/>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447675</xdr:colOff>
      <xdr:row>6</xdr:row>
      <xdr:rowOff>95250</xdr:rowOff>
    </xdr:from>
    <xdr:to>
      <xdr:col>11</xdr:col>
      <xdr:colOff>2266950</xdr:colOff>
      <xdr:row>6</xdr:row>
      <xdr:rowOff>390525</xdr:rowOff>
    </xdr:to>
    <xdr:sp macro="" textlink="">
      <xdr:nvSpPr>
        <xdr:cNvPr id="285" name="תיבת טקסט 284">
          <a:extLst>
            <a:ext uri="{FF2B5EF4-FFF2-40B4-BE49-F238E27FC236}">
              <a16:creationId xmlns:a16="http://schemas.microsoft.com/office/drawing/2014/main" id="{483EEDFA-2CD5-48E7-A058-63B1EFBBCC11}"/>
            </a:ext>
          </a:extLst>
        </xdr:cNvPr>
        <xdr:cNvSpPr txBox="1"/>
      </xdr:nvSpPr>
      <xdr:spPr>
        <a:xfrm>
          <a:off x="10052323050" y="2354036"/>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1666875</xdr:colOff>
      <xdr:row>7</xdr:row>
      <xdr:rowOff>95250</xdr:rowOff>
    </xdr:from>
    <xdr:to>
      <xdr:col>11</xdr:col>
      <xdr:colOff>2295525</xdr:colOff>
      <xdr:row>7</xdr:row>
      <xdr:rowOff>361950</xdr:rowOff>
    </xdr:to>
    <xdr:sp macro="" textlink="">
      <xdr:nvSpPr>
        <xdr:cNvPr id="286" name="תיבת טקסט 285">
          <a:extLst>
            <a:ext uri="{FF2B5EF4-FFF2-40B4-BE49-F238E27FC236}">
              <a16:creationId xmlns:a16="http://schemas.microsoft.com/office/drawing/2014/main" id="{9746AB8D-3D7D-4C9B-A3DA-657EAEAF100E}"/>
            </a:ext>
          </a:extLst>
        </xdr:cNvPr>
        <xdr:cNvSpPr txBox="1"/>
      </xdr:nvSpPr>
      <xdr:spPr>
        <a:xfrm>
          <a:off x="10052294475" y="2789464"/>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447675</xdr:colOff>
      <xdr:row>8</xdr:row>
      <xdr:rowOff>95250</xdr:rowOff>
    </xdr:from>
    <xdr:to>
      <xdr:col>11</xdr:col>
      <xdr:colOff>2266950</xdr:colOff>
      <xdr:row>8</xdr:row>
      <xdr:rowOff>390525</xdr:rowOff>
    </xdr:to>
    <xdr:sp macro="" textlink="">
      <xdr:nvSpPr>
        <xdr:cNvPr id="287" name="תיבת טקסט 286">
          <a:extLst>
            <a:ext uri="{FF2B5EF4-FFF2-40B4-BE49-F238E27FC236}">
              <a16:creationId xmlns:a16="http://schemas.microsoft.com/office/drawing/2014/main" id="{845F19B0-2880-40BC-BDAE-E2E15F8AC9B3}"/>
            </a:ext>
          </a:extLst>
        </xdr:cNvPr>
        <xdr:cNvSpPr txBox="1"/>
      </xdr:nvSpPr>
      <xdr:spPr>
        <a:xfrm>
          <a:off x="10052323050" y="3224893"/>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1666875</xdr:colOff>
      <xdr:row>9</xdr:row>
      <xdr:rowOff>95250</xdr:rowOff>
    </xdr:from>
    <xdr:to>
      <xdr:col>11</xdr:col>
      <xdr:colOff>2295525</xdr:colOff>
      <xdr:row>9</xdr:row>
      <xdr:rowOff>361950</xdr:rowOff>
    </xdr:to>
    <xdr:sp macro="" textlink="">
      <xdr:nvSpPr>
        <xdr:cNvPr id="288" name="תיבת טקסט 287">
          <a:extLst>
            <a:ext uri="{FF2B5EF4-FFF2-40B4-BE49-F238E27FC236}">
              <a16:creationId xmlns:a16="http://schemas.microsoft.com/office/drawing/2014/main" id="{C97615FB-9156-4236-810A-5CD034141AE7}"/>
            </a:ext>
          </a:extLst>
        </xdr:cNvPr>
        <xdr:cNvSpPr txBox="1"/>
      </xdr:nvSpPr>
      <xdr:spPr>
        <a:xfrm>
          <a:off x="10052294475" y="3660321"/>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447675</xdr:colOff>
      <xdr:row>10</xdr:row>
      <xdr:rowOff>95250</xdr:rowOff>
    </xdr:from>
    <xdr:to>
      <xdr:col>11</xdr:col>
      <xdr:colOff>2266950</xdr:colOff>
      <xdr:row>10</xdr:row>
      <xdr:rowOff>390525</xdr:rowOff>
    </xdr:to>
    <xdr:sp macro="" textlink="">
      <xdr:nvSpPr>
        <xdr:cNvPr id="289" name="תיבת טקסט 288">
          <a:extLst>
            <a:ext uri="{FF2B5EF4-FFF2-40B4-BE49-F238E27FC236}">
              <a16:creationId xmlns:a16="http://schemas.microsoft.com/office/drawing/2014/main" id="{2DE19CD1-3C9D-4066-AC75-86BE019A8EC7}"/>
            </a:ext>
          </a:extLst>
        </xdr:cNvPr>
        <xdr:cNvSpPr txBox="1"/>
      </xdr:nvSpPr>
      <xdr:spPr>
        <a:xfrm>
          <a:off x="10052323050" y="4095750"/>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1666875</xdr:colOff>
      <xdr:row>11</xdr:row>
      <xdr:rowOff>95250</xdr:rowOff>
    </xdr:from>
    <xdr:to>
      <xdr:col>11</xdr:col>
      <xdr:colOff>2295525</xdr:colOff>
      <xdr:row>11</xdr:row>
      <xdr:rowOff>361950</xdr:rowOff>
    </xdr:to>
    <xdr:sp macro="" textlink="">
      <xdr:nvSpPr>
        <xdr:cNvPr id="290" name="תיבת טקסט 289">
          <a:extLst>
            <a:ext uri="{FF2B5EF4-FFF2-40B4-BE49-F238E27FC236}">
              <a16:creationId xmlns:a16="http://schemas.microsoft.com/office/drawing/2014/main" id="{8031327E-B167-4998-B58F-19E20A2E25CD}"/>
            </a:ext>
          </a:extLst>
        </xdr:cNvPr>
        <xdr:cNvSpPr txBox="1"/>
      </xdr:nvSpPr>
      <xdr:spPr>
        <a:xfrm>
          <a:off x="10052294475" y="4531179"/>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447675</xdr:colOff>
      <xdr:row>12</xdr:row>
      <xdr:rowOff>95250</xdr:rowOff>
    </xdr:from>
    <xdr:to>
      <xdr:col>11</xdr:col>
      <xdr:colOff>2266950</xdr:colOff>
      <xdr:row>12</xdr:row>
      <xdr:rowOff>390525</xdr:rowOff>
    </xdr:to>
    <xdr:sp macro="" textlink="">
      <xdr:nvSpPr>
        <xdr:cNvPr id="291" name="תיבת טקסט 290">
          <a:extLst>
            <a:ext uri="{FF2B5EF4-FFF2-40B4-BE49-F238E27FC236}">
              <a16:creationId xmlns:a16="http://schemas.microsoft.com/office/drawing/2014/main" id="{A091C45A-4D93-4434-B451-FB82A87FA685}"/>
            </a:ext>
          </a:extLst>
        </xdr:cNvPr>
        <xdr:cNvSpPr txBox="1"/>
      </xdr:nvSpPr>
      <xdr:spPr>
        <a:xfrm>
          <a:off x="10052323050" y="4966607"/>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1666875</xdr:colOff>
      <xdr:row>13</xdr:row>
      <xdr:rowOff>95250</xdr:rowOff>
    </xdr:from>
    <xdr:to>
      <xdr:col>11</xdr:col>
      <xdr:colOff>2295525</xdr:colOff>
      <xdr:row>13</xdr:row>
      <xdr:rowOff>361950</xdr:rowOff>
    </xdr:to>
    <xdr:sp macro="" textlink="">
      <xdr:nvSpPr>
        <xdr:cNvPr id="292" name="תיבת טקסט 291">
          <a:extLst>
            <a:ext uri="{FF2B5EF4-FFF2-40B4-BE49-F238E27FC236}">
              <a16:creationId xmlns:a16="http://schemas.microsoft.com/office/drawing/2014/main" id="{FC3402E8-D2E0-413F-99AC-ADFA79FB736D}"/>
            </a:ext>
          </a:extLst>
        </xdr:cNvPr>
        <xdr:cNvSpPr txBox="1"/>
      </xdr:nvSpPr>
      <xdr:spPr>
        <a:xfrm>
          <a:off x="10052294475" y="5402036"/>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447675</xdr:colOff>
      <xdr:row>14</xdr:row>
      <xdr:rowOff>95250</xdr:rowOff>
    </xdr:from>
    <xdr:to>
      <xdr:col>11</xdr:col>
      <xdr:colOff>2266950</xdr:colOff>
      <xdr:row>14</xdr:row>
      <xdr:rowOff>390525</xdr:rowOff>
    </xdr:to>
    <xdr:sp macro="" textlink="">
      <xdr:nvSpPr>
        <xdr:cNvPr id="293" name="תיבת טקסט 292">
          <a:extLst>
            <a:ext uri="{FF2B5EF4-FFF2-40B4-BE49-F238E27FC236}">
              <a16:creationId xmlns:a16="http://schemas.microsoft.com/office/drawing/2014/main" id="{8277882A-193C-4467-8EF3-35F5A45CF488}"/>
            </a:ext>
          </a:extLst>
        </xdr:cNvPr>
        <xdr:cNvSpPr txBox="1"/>
      </xdr:nvSpPr>
      <xdr:spPr>
        <a:xfrm>
          <a:off x="10052323050" y="5837464"/>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1666875</xdr:colOff>
      <xdr:row>5</xdr:row>
      <xdr:rowOff>95250</xdr:rowOff>
    </xdr:from>
    <xdr:to>
      <xdr:col>13</xdr:col>
      <xdr:colOff>2295525</xdr:colOff>
      <xdr:row>5</xdr:row>
      <xdr:rowOff>361950</xdr:rowOff>
    </xdr:to>
    <xdr:sp macro="" textlink="">
      <xdr:nvSpPr>
        <xdr:cNvPr id="304" name="תיבת טקסט 303">
          <a:extLst>
            <a:ext uri="{FF2B5EF4-FFF2-40B4-BE49-F238E27FC236}">
              <a16:creationId xmlns:a16="http://schemas.microsoft.com/office/drawing/2014/main" id="{C9EB65FA-BEEF-4B07-A017-34DFA35899F8}"/>
            </a:ext>
          </a:extLst>
        </xdr:cNvPr>
        <xdr:cNvSpPr txBox="1"/>
      </xdr:nvSpPr>
      <xdr:spPr>
        <a:xfrm>
          <a:off x="10052294475" y="1918607"/>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447675</xdr:colOff>
      <xdr:row>6</xdr:row>
      <xdr:rowOff>95250</xdr:rowOff>
    </xdr:from>
    <xdr:to>
      <xdr:col>13</xdr:col>
      <xdr:colOff>2266950</xdr:colOff>
      <xdr:row>6</xdr:row>
      <xdr:rowOff>390525</xdr:rowOff>
    </xdr:to>
    <xdr:sp macro="" textlink="">
      <xdr:nvSpPr>
        <xdr:cNvPr id="305" name="תיבת טקסט 304">
          <a:extLst>
            <a:ext uri="{FF2B5EF4-FFF2-40B4-BE49-F238E27FC236}">
              <a16:creationId xmlns:a16="http://schemas.microsoft.com/office/drawing/2014/main" id="{82E059A0-408D-4AF5-9514-C1484E0DC630}"/>
            </a:ext>
          </a:extLst>
        </xdr:cNvPr>
        <xdr:cNvSpPr txBox="1"/>
      </xdr:nvSpPr>
      <xdr:spPr>
        <a:xfrm>
          <a:off x="10052323050" y="2354036"/>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1666875</xdr:colOff>
      <xdr:row>7</xdr:row>
      <xdr:rowOff>95250</xdr:rowOff>
    </xdr:from>
    <xdr:to>
      <xdr:col>13</xdr:col>
      <xdr:colOff>2295525</xdr:colOff>
      <xdr:row>7</xdr:row>
      <xdr:rowOff>361950</xdr:rowOff>
    </xdr:to>
    <xdr:sp macro="" textlink="">
      <xdr:nvSpPr>
        <xdr:cNvPr id="306" name="תיבת טקסט 305">
          <a:extLst>
            <a:ext uri="{FF2B5EF4-FFF2-40B4-BE49-F238E27FC236}">
              <a16:creationId xmlns:a16="http://schemas.microsoft.com/office/drawing/2014/main" id="{48B7D0BA-8057-4B19-93F7-8F01929CD314}"/>
            </a:ext>
          </a:extLst>
        </xdr:cNvPr>
        <xdr:cNvSpPr txBox="1"/>
      </xdr:nvSpPr>
      <xdr:spPr>
        <a:xfrm>
          <a:off x="10052294475" y="2789464"/>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447675</xdr:colOff>
      <xdr:row>8</xdr:row>
      <xdr:rowOff>95250</xdr:rowOff>
    </xdr:from>
    <xdr:to>
      <xdr:col>13</xdr:col>
      <xdr:colOff>2266950</xdr:colOff>
      <xdr:row>8</xdr:row>
      <xdr:rowOff>390525</xdr:rowOff>
    </xdr:to>
    <xdr:sp macro="" textlink="">
      <xdr:nvSpPr>
        <xdr:cNvPr id="307" name="תיבת טקסט 306">
          <a:extLst>
            <a:ext uri="{FF2B5EF4-FFF2-40B4-BE49-F238E27FC236}">
              <a16:creationId xmlns:a16="http://schemas.microsoft.com/office/drawing/2014/main" id="{1B36E6C3-7889-4AAE-8B8E-F439184B8DA1}"/>
            </a:ext>
          </a:extLst>
        </xdr:cNvPr>
        <xdr:cNvSpPr txBox="1"/>
      </xdr:nvSpPr>
      <xdr:spPr>
        <a:xfrm>
          <a:off x="10052323050" y="3224893"/>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1666875</xdr:colOff>
      <xdr:row>9</xdr:row>
      <xdr:rowOff>95250</xdr:rowOff>
    </xdr:from>
    <xdr:to>
      <xdr:col>13</xdr:col>
      <xdr:colOff>2295525</xdr:colOff>
      <xdr:row>9</xdr:row>
      <xdr:rowOff>361950</xdr:rowOff>
    </xdr:to>
    <xdr:sp macro="" textlink="">
      <xdr:nvSpPr>
        <xdr:cNvPr id="308" name="תיבת טקסט 307">
          <a:extLst>
            <a:ext uri="{FF2B5EF4-FFF2-40B4-BE49-F238E27FC236}">
              <a16:creationId xmlns:a16="http://schemas.microsoft.com/office/drawing/2014/main" id="{1990C1BF-63CE-4E43-85BD-56B3A46DC533}"/>
            </a:ext>
          </a:extLst>
        </xdr:cNvPr>
        <xdr:cNvSpPr txBox="1"/>
      </xdr:nvSpPr>
      <xdr:spPr>
        <a:xfrm>
          <a:off x="10052294475" y="3660321"/>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447675</xdr:colOff>
      <xdr:row>10</xdr:row>
      <xdr:rowOff>95250</xdr:rowOff>
    </xdr:from>
    <xdr:to>
      <xdr:col>13</xdr:col>
      <xdr:colOff>2266950</xdr:colOff>
      <xdr:row>10</xdr:row>
      <xdr:rowOff>390525</xdr:rowOff>
    </xdr:to>
    <xdr:sp macro="" textlink="">
      <xdr:nvSpPr>
        <xdr:cNvPr id="309" name="תיבת טקסט 308">
          <a:extLst>
            <a:ext uri="{FF2B5EF4-FFF2-40B4-BE49-F238E27FC236}">
              <a16:creationId xmlns:a16="http://schemas.microsoft.com/office/drawing/2014/main" id="{2C8DE8E1-582E-4B58-ABE6-3C7AA02D8EC6}"/>
            </a:ext>
          </a:extLst>
        </xdr:cNvPr>
        <xdr:cNvSpPr txBox="1"/>
      </xdr:nvSpPr>
      <xdr:spPr>
        <a:xfrm>
          <a:off x="10052323050" y="4095750"/>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1666875</xdr:colOff>
      <xdr:row>11</xdr:row>
      <xdr:rowOff>95250</xdr:rowOff>
    </xdr:from>
    <xdr:to>
      <xdr:col>13</xdr:col>
      <xdr:colOff>2295525</xdr:colOff>
      <xdr:row>11</xdr:row>
      <xdr:rowOff>361950</xdr:rowOff>
    </xdr:to>
    <xdr:sp macro="" textlink="">
      <xdr:nvSpPr>
        <xdr:cNvPr id="310" name="תיבת טקסט 309">
          <a:extLst>
            <a:ext uri="{FF2B5EF4-FFF2-40B4-BE49-F238E27FC236}">
              <a16:creationId xmlns:a16="http://schemas.microsoft.com/office/drawing/2014/main" id="{76EE9199-398F-4741-AC70-CCB253BA9C30}"/>
            </a:ext>
          </a:extLst>
        </xdr:cNvPr>
        <xdr:cNvSpPr txBox="1"/>
      </xdr:nvSpPr>
      <xdr:spPr>
        <a:xfrm>
          <a:off x="10052294475" y="4531179"/>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447675</xdr:colOff>
      <xdr:row>12</xdr:row>
      <xdr:rowOff>95250</xdr:rowOff>
    </xdr:from>
    <xdr:to>
      <xdr:col>13</xdr:col>
      <xdr:colOff>2266950</xdr:colOff>
      <xdr:row>12</xdr:row>
      <xdr:rowOff>390525</xdr:rowOff>
    </xdr:to>
    <xdr:sp macro="" textlink="">
      <xdr:nvSpPr>
        <xdr:cNvPr id="311" name="תיבת טקסט 310">
          <a:extLst>
            <a:ext uri="{FF2B5EF4-FFF2-40B4-BE49-F238E27FC236}">
              <a16:creationId xmlns:a16="http://schemas.microsoft.com/office/drawing/2014/main" id="{D2A2B70B-383D-4887-BCC7-79359AEA77B4}"/>
            </a:ext>
          </a:extLst>
        </xdr:cNvPr>
        <xdr:cNvSpPr txBox="1"/>
      </xdr:nvSpPr>
      <xdr:spPr>
        <a:xfrm>
          <a:off x="10052323050" y="4966607"/>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1666875</xdr:colOff>
      <xdr:row>13</xdr:row>
      <xdr:rowOff>95250</xdr:rowOff>
    </xdr:from>
    <xdr:to>
      <xdr:col>13</xdr:col>
      <xdr:colOff>2295525</xdr:colOff>
      <xdr:row>13</xdr:row>
      <xdr:rowOff>361950</xdr:rowOff>
    </xdr:to>
    <xdr:sp macro="" textlink="">
      <xdr:nvSpPr>
        <xdr:cNvPr id="312" name="תיבת טקסט 311">
          <a:extLst>
            <a:ext uri="{FF2B5EF4-FFF2-40B4-BE49-F238E27FC236}">
              <a16:creationId xmlns:a16="http://schemas.microsoft.com/office/drawing/2014/main" id="{DCF7DE1D-DA07-4BDA-A52B-8F1D2A667504}"/>
            </a:ext>
          </a:extLst>
        </xdr:cNvPr>
        <xdr:cNvSpPr txBox="1"/>
      </xdr:nvSpPr>
      <xdr:spPr>
        <a:xfrm>
          <a:off x="10052294475" y="5402036"/>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447675</xdr:colOff>
      <xdr:row>14</xdr:row>
      <xdr:rowOff>95250</xdr:rowOff>
    </xdr:from>
    <xdr:to>
      <xdr:col>13</xdr:col>
      <xdr:colOff>2266950</xdr:colOff>
      <xdr:row>14</xdr:row>
      <xdr:rowOff>390525</xdr:rowOff>
    </xdr:to>
    <xdr:sp macro="" textlink="">
      <xdr:nvSpPr>
        <xdr:cNvPr id="313" name="תיבת טקסט 312">
          <a:extLst>
            <a:ext uri="{FF2B5EF4-FFF2-40B4-BE49-F238E27FC236}">
              <a16:creationId xmlns:a16="http://schemas.microsoft.com/office/drawing/2014/main" id="{165134FB-9923-40E4-8BFC-B324F0A61161}"/>
            </a:ext>
          </a:extLst>
        </xdr:cNvPr>
        <xdr:cNvSpPr txBox="1"/>
      </xdr:nvSpPr>
      <xdr:spPr>
        <a:xfrm>
          <a:off x="10052323050" y="5837464"/>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1666875</xdr:colOff>
      <xdr:row>5</xdr:row>
      <xdr:rowOff>95250</xdr:rowOff>
    </xdr:from>
    <xdr:to>
      <xdr:col>15</xdr:col>
      <xdr:colOff>2295525</xdr:colOff>
      <xdr:row>5</xdr:row>
      <xdr:rowOff>361950</xdr:rowOff>
    </xdr:to>
    <xdr:sp macro="" textlink="">
      <xdr:nvSpPr>
        <xdr:cNvPr id="324" name="תיבת טקסט 323">
          <a:extLst>
            <a:ext uri="{FF2B5EF4-FFF2-40B4-BE49-F238E27FC236}">
              <a16:creationId xmlns:a16="http://schemas.microsoft.com/office/drawing/2014/main" id="{F72BA3A0-F72E-4E32-B2F2-FDC2736F8F8E}"/>
            </a:ext>
          </a:extLst>
        </xdr:cNvPr>
        <xdr:cNvSpPr txBox="1"/>
      </xdr:nvSpPr>
      <xdr:spPr>
        <a:xfrm>
          <a:off x="10052294475" y="1918607"/>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447675</xdr:colOff>
      <xdr:row>6</xdr:row>
      <xdr:rowOff>95250</xdr:rowOff>
    </xdr:from>
    <xdr:to>
      <xdr:col>15</xdr:col>
      <xdr:colOff>2266950</xdr:colOff>
      <xdr:row>6</xdr:row>
      <xdr:rowOff>390525</xdr:rowOff>
    </xdr:to>
    <xdr:sp macro="" textlink="">
      <xdr:nvSpPr>
        <xdr:cNvPr id="325" name="תיבת טקסט 324">
          <a:extLst>
            <a:ext uri="{FF2B5EF4-FFF2-40B4-BE49-F238E27FC236}">
              <a16:creationId xmlns:a16="http://schemas.microsoft.com/office/drawing/2014/main" id="{B32EEF45-CBA4-440D-83CF-599F900F6FA3}"/>
            </a:ext>
          </a:extLst>
        </xdr:cNvPr>
        <xdr:cNvSpPr txBox="1"/>
      </xdr:nvSpPr>
      <xdr:spPr>
        <a:xfrm>
          <a:off x="10052323050" y="2354036"/>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1666875</xdr:colOff>
      <xdr:row>7</xdr:row>
      <xdr:rowOff>95250</xdr:rowOff>
    </xdr:from>
    <xdr:to>
      <xdr:col>15</xdr:col>
      <xdr:colOff>2295525</xdr:colOff>
      <xdr:row>7</xdr:row>
      <xdr:rowOff>361950</xdr:rowOff>
    </xdr:to>
    <xdr:sp macro="" textlink="">
      <xdr:nvSpPr>
        <xdr:cNvPr id="326" name="תיבת טקסט 325">
          <a:extLst>
            <a:ext uri="{FF2B5EF4-FFF2-40B4-BE49-F238E27FC236}">
              <a16:creationId xmlns:a16="http://schemas.microsoft.com/office/drawing/2014/main" id="{2FAC1CA7-7860-45A3-9318-F05235309B87}"/>
            </a:ext>
          </a:extLst>
        </xdr:cNvPr>
        <xdr:cNvSpPr txBox="1"/>
      </xdr:nvSpPr>
      <xdr:spPr>
        <a:xfrm>
          <a:off x="10052294475" y="2789464"/>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447675</xdr:colOff>
      <xdr:row>8</xdr:row>
      <xdr:rowOff>95250</xdr:rowOff>
    </xdr:from>
    <xdr:to>
      <xdr:col>15</xdr:col>
      <xdr:colOff>2266950</xdr:colOff>
      <xdr:row>8</xdr:row>
      <xdr:rowOff>390525</xdr:rowOff>
    </xdr:to>
    <xdr:sp macro="" textlink="">
      <xdr:nvSpPr>
        <xdr:cNvPr id="327" name="תיבת טקסט 326">
          <a:extLst>
            <a:ext uri="{FF2B5EF4-FFF2-40B4-BE49-F238E27FC236}">
              <a16:creationId xmlns:a16="http://schemas.microsoft.com/office/drawing/2014/main" id="{1835FB06-48F0-4645-B056-98414D06B338}"/>
            </a:ext>
          </a:extLst>
        </xdr:cNvPr>
        <xdr:cNvSpPr txBox="1"/>
      </xdr:nvSpPr>
      <xdr:spPr>
        <a:xfrm>
          <a:off x="10052323050" y="3224893"/>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1666875</xdr:colOff>
      <xdr:row>9</xdr:row>
      <xdr:rowOff>95250</xdr:rowOff>
    </xdr:from>
    <xdr:to>
      <xdr:col>15</xdr:col>
      <xdr:colOff>2295525</xdr:colOff>
      <xdr:row>9</xdr:row>
      <xdr:rowOff>361950</xdr:rowOff>
    </xdr:to>
    <xdr:sp macro="" textlink="">
      <xdr:nvSpPr>
        <xdr:cNvPr id="328" name="תיבת טקסט 327">
          <a:extLst>
            <a:ext uri="{FF2B5EF4-FFF2-40B4-BE49-F238E27FC236}">
              <a16:creationId xmlns:a16="http://schemas.microsoft.com/office/drawing/2014/main" id="{3D55497F-4D9C-4B60-90B1-34E8966247FE}"/>
            </a:ext>
          </a:extLst>
        </xdr:cNvPr>
        <xdr:cNvSpPr txBox="1"/>
      </xdr:nvSpPr>
      <xdr:spPr>
        <a:xfrm>
          <a:off x="10052294475" y="3660321"/>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447675</xdr:colOff>
      <xdr:row>10</xdr:row>
      <xdr:rowOff>95250</xdr:rowOff>
    </xdr:from>
    <xdr:to>
      <xdr:col>15</xdr:col>
      <xdr:colOff>2266950</xdr:colOff>
      <xdr:row>10</xdr:row>
      <xdr:rowOff>390525</xdr:rowOff>
    </xdr:to>
    <xdr:sp macro="" textlink="">
      <xdr:nvSpPr>
        <xdr:cNvPr id="329" name="תיבת טקסט 328">
          <a:extLst>
            <a:ext uri="{FF2B5EF4-FFF2-40B4-BE49-F238E27FC236}">
              <a16:creationId xmlns:a16="http://schemas.microsoft.com/office/drawing/2014/main" id="{CBC82BF0-8CE4-431C-AA64-58140519F5DC}"/>
            </a:ext>
          </a:extLst>
        </xdr:cNvPr>
        <xdr:cNvSpPr txBox="1"/>
      </xdr:nvSpPr>
      <xdr:spPr>
        <a:xfrm>
          <a:off x="10052323050" y="4095750"/>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1666875</xdr:colOff>
      <xdr:row>11</xdr:row>
      <xdr:rowOff>95250</xdr:rowOff>
    </xdr:from>
    <xdr:to>
      <xdr:col>15</xdr:col>
      <xdr:colOff>2295525</xdr:colOff>
      <xdr:row>11</xdr:row>
      <xdr:rowOff>361950</xdr:rowOff>
    </xdr:to>
    <xdr:sp macro="" textlink="">
      <xdr:nvSpPr>
        <xdr:cNvPr id="330" name="תיבת טקסט 329">
          <a:extLst>
            <a:ext uri="{FF2B5EF4-FFF2-40B4-BE49-F238E27FC236}">
              <a16:creationId xmlns:a16="http://schemas.microsoft.com/office/drawing/2014/main" id="{0115C8E7-CE43-48EA-AD5E-EDAC0C5560A6}"/>
            </a:ext>
          </a:extLst>
        </xdr:cNvPr>
        <xdr:cNvSpPr txBox="1"/>
      </xdr:nvSpPr>
      <xdr:spPr>
        <a:xfrm>
          <a:off x="10052294475" y="4531179"/>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447675</xdr:colOff>
      <xdr:row>12</xdr:row>
      <xdr:rowOff>95250</xdr:rowOff>
    </xdr:from>
    <xdr:to>
      <xdr:col>15</xdr:col>
      <xdr:colOff>2266950</xdr:colOff>
      <xdr:row>12</xdr:row>
      <xdr:rowOff>390525</xdr:rowOff>
    </xdr:to>
    <xdr:sp macro="" textlink="">
      <xdr:nvSpPr>
        <xdr:cNvPr id="331" name="תיבת טקסט 330">
          <a:extLst>
            <a:ext uri="{FF2B5EF4-FFF2-40B4-BE49-F238E27FC236}">
              <a16:creationId xmlns:a16="http://schemas.microsoft.com/office/drawing/2014/main" id="{97DDDFD1-DC30-4737-8C53-4251783F864F}"/>
            </a:ext>
          </a:extLst>
        </xdr:cNvPr>
        <xdr:cNvSpPr txBox="1"/>
      </xdr:nvSpPr>
      <xdr:spPr>
        <a:xfrm>
          <a:off x="10052323050" y="4966607"/>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1666875</xdr:colOff>
      <xdr:row>13</xdr:row>
      <xdr:rowOff>95250</xdr:rowOff>
    </xdr:from>
    <xdr:to>
      <xdr:col>15</xdr:col>
      <xdr:colOff>2295525</xdr:colOff>
      <xdr:row>13</xdr:row>
      <xdr:rowOff>361950</xdr:rowOff>
    </xdr:to>
    <xdr:sp macro="" textlink="">
      <xdr:nvSpPr>
        <xdr:cNvPr id="332" name="תיבת טקסט 331">
          <a:extLst>
            <a:ext uri="{FF2B5EF4-FFF2-40B4-BE49-F238E27FC236}">
              <a16:creationId xmlns:a16="http://schemas.microsoft.com/office/drawing/2014/main" id="{0E9FA436-0FAF-43DB-8028-DBC3486FC0E1}"/>
            </a:ext>
          </a:extLst>
        </xdr:cNvPr>
        <xdr:cNvSpPr txBox="1"/>
      </xdr:nvSpPr>
      <xdr:spPr>
        <a:xfrm>
          <a:off x="10052294475" y="5402036"/>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447675</xdr:colOff>
      <xdr:row>14</xdr:row>
      <xdr:rowOff>95250</xdr:rowOff>
    </xdr:from>
    <xdr:to>
      <xdr:col>15</xdr:col>
      <xdr:colOff>2266950</xdr:colOff>
      <xdr:row>14</xdr:row>
      <xdr:rowOff>390525</xdr:rowOff>
    </xdr:to>
    <xdr:sp macro="" textlink="">
      <xdr:nvSpPr>
        <xdr:cNvPr id="333" name="תיבת טקסט 332">
          <a:extLst>
            <a:ext uri="{FF2B5EF4-FFF2-40B4-BE49-F238E27FC236}">
              <a16:creationId xmlns:a16="http://schemas.microsoft.com/office/drawing/2014/main" id="{88173B2A-8A43-4621-AA7D-EC7A6172E60A}"/>
            </a:ext>
          </a:extLst>
        </xdr:cNvPr>
        <xdr:cNvSpPr txBox="1"/>
      </xdr:nvSpPr>
      <xdr:spPr>
        <a:xfrm>
          <a:off x="10052323050" y="5837464"/>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1666875</xdr:colOff>
      <xdr:row>5</xdr:row>
      <xdr:rowOff>95250</xdr:rowOff>
    </xdr:from>
    <xdr:to>
      <xdr:col>17</xdr:col>
      <xdr:colOff>2295525</xdr:colOff>
      <xdr:row>5</xdr:row>
      <xdr:rowOff>361950</xdr:rowOff>
    </xdr:to>
    <xdr:sp macro="" textlink="">
      <xdr:nvSpPr>
        <xdr:cNvPr id="344" name="תיבת טקסט 343">
          <a:extLst>
            <a:ext uri="{FF2B5EF4-FFF2-40B4-BE49-F238E27FC236}">
              <a16:creationId xmlns:a16="http://schemas.microsoft.com/office/drawing/2014/main" id="{FFE30D50-59B7-49AD-B053-3C5DCC2451C7}"/>
            </a:ext>
          </a:extLst>
        </xdr:cNvPr>
        <xdr:cNvSpPr txBox="1"/>
      </xdr:nvSpPr>
      <xdr:spPr>
        <a:xfrm>
          <a:off x="10052294475" y="1918607"/>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447675</xdr:colOff>
      <xdr:row>6</xdr:row>
      <xdr:rowOff>95250</xdr:rowOff>
    </xdr:from>
    <xdr:to>
      <xdr:col>17</xdr:col>
      <xdr:colOff>2266950</xdr:colOff>
      <xdr:row>6</xdr:row>
      <xdr:rowOff>390525</xdr:rowOff>
    </xdr:to>
    <xdr:sp macro="" textlink="">
      <xdr:nvSpPr>
        <xdr:cNvPr id="345" name="תיבת טקסט 344">
          <a:extLst>
            <a:ext uri="{FF2B5EF4-FFF2-40B4-BE49-F238E27FC236}">
              <a16:creationId xmlns:a16="http://schemas.microsoft.com/office/drawing/2014/main" id="{8AA0212C-9479-4B30-93C3-4A1187EA784A}"/>
            </a:ext>
          </a:extLst>
        </xdr:cNvPr>
        <xdr:cNvSpPr txBox="1"/>
      </xdr:nvSpPr>
      <xdr:spPr>
        <a:xfrm>
          <a:off x="10052323050" y="2354036"/>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1666875</xdr:colOff>
      <xdr:row>7</xdr:row>
      <xdr:rowOff>95250</xdr:rowOff>
    </xdr:from>
    <xdr:to>
      <xdr:col>17</xdr:col>
      <xdr:colOff>2295525</xdr:colOff>
      <xdr:row>7</xdr:row>
      <xdr:rowOff>361950</xdr:rowOff>
    </xdr:to>
    <xdr:sp macro="" textlink="">
      <xdr:nvSpPr>
        <xdr:cNvPr id="346" name="תיבת טקסט 345">
          <a:extLst>
            <a:ext uri="{FF2B5EF4-FFF2-40B4-BE49-F238E27FC236}">
              <a16:creationId xmlns:a16="http://schemas.microsoft.com/office/drawing/2014/main" id="{A10996F5-A575-4A2A-B4DC-1B39A99316A5}"/>
            </a:ext>
          </a:extLst>
        </xdr:cNvPr>
        <xdr:cNvSpPr txBox="1"/>
      </xdr:nvSpPr>
      <xdr:spPr>
        <a:xfrm>
          <a:off x="10052294475" y="2789464"/>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447675</xdr:colOff>
      <xdr:row>8</xdr:row>
      <xdr:rowOff>95250</xdr:rowOff>
    </xdr:from>
    <xdr:to>
      <xdr:col>17</xdr:col>
      <xdr:colOff>2266950</xdr:colOff>
      <xdr:row>8</xdr:row>
      <xdr:rowOff>390525</xdr:rowOff>
    </xdr:to>
    <xdr:sp macro="" textlink="">
      <xdr:nvSpPr>
        <xdr:cNvPr id="347" name="תיבת טקסט 346">
          <a:extLst>
            <a:ext uri="{FF2B5EF4-FFF2-40B4-BE49-F238E27FC236}">
              <a16:creationId xmlns:a16="http://schemas.microsoft.com/office/drawing/2014/main" id="{150D1F8B-62C1-4482-B0F6-DA7DCA8FA416}"/>
            </a:ext>
          </a:extLst>
        </xdr:cNvPr>
        <xdr:cNvSpPr txBox="1"/>
      </xdr:nvSpPr>
      <xdr:spPr>
        <a:xfrm>
          <a:off x="10052323050" y="3224893"/>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1666875</xdr:colOff>
      <xdr:row>9</xdr:row>
      <xdr:rowOff>95250</xdr:rowOff>
    </xdr:from>
    <xdr:to>
      <xdr:col>17</xdr:col>
      <xdr:colOff>2295525</xdr:colOff>
      <xdr:row>9</xdr:row>
      <xdr:rowOff>361950</xdr:rowOff>
    </xdr:to>
    <xdr:sp macro="" textlink="">
      <xdr:nvSpPr>
        <xdr:cNvPr id="348" name="תיבת טקסט 347">
          <a:extLst>
            <a:ext uri="{FF2B5EF4-FFF2-40B4-BE49-F238E27FC236}">
              <a16:creationId xmlns:a16="http://schemas.microsoft.com/office/drawing/2014/main" id="{D6FD296A-A229-4040-B69B-2046159E3D5B}"/>
            </a:ext>
          </a:extLst>
        </xdr:cNvPr>
        <xdr:cNvSpPr txBox="1"/>
      </xdr:nvSpPr>
      <xdr:spPr>
        <a:xfrm>
          <a:off x="10052294475" y="3660321"/>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447675</xdr:colOff>
      <xdr:row>10</xdr:row>
      <xdr:rowOff>95250</xdr:rowOff>
    </xdr:from>
    <xdr:to>
      <xdr:col>17</xdr:col>
      <xdr:colOff>2266950</xdr:colOff>
      <xdr:row>10</xdr:row>
      <xdr:rowOff>390525</xdr:rowOff>
    </xdr:to>
    <xdr:sp macro="" textlink="">
      <xdr:nvSpPr>
        <xdr:cNvPr id="349" name="תיבת טקסט 348">
          <a:extLst>
            <a:ext uri="{FF2B5EF4-FFF2-40B4-BE49-F238E27FC236}">
              <a16:creationId xmlns:a16="http://schemas.microsoft.com/office/drawing/2014/main" id="{6432C632-E232-4207-BDA6-AE20BFB39710}"/>
            </a:ext>
          </a:extLst>
        </xdr:cNvPr>
        <xdr:cNvSpPr txBox="1"/>
      </xdr:nvSpPr>
      <xdr:spPr>
        <a:xfrm>
          <a:off x="10052323050" y="4095750"/>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1666875</xdr:colOff>
      <xdr:row>11</xdr:row>
      <xdr:rowOff>95250</xdr:rowOff>
    </xdr:from>
    <xdr:to>
      <xdr:col>17</xdr:col>
      <xdr:colOff>2295525</xdr:colOff>
      <xdr:row>11</xdr:row>
      <xdr:rowOff>361950</xdr:rowOff>
    </xdr:to>
    <xdr:sp macro="" textlink="">
      <xdr:nvSpPr>
        <xdr:cNvPr id="350" name="תיבת טקסט 349">
          <a:extLst>
            <a:ext uri="{FF2B5EF4-FFF2-40B4-BE49-F238E27FC236}">
              <a16:creationId xmlns:a16="http://schemas.microsoft.com/office/drawing/2014/main" id="{8CAE8320-86B9-4E51-BB71-34FB4997CEBD}"/>
            </a:ext>
          </a:extLst>
        </xdr:cNvPr>
        <xdr:cNvSpPr txBox="1"/>
      </xdr:nvSpPr>
      <xdr:spPr>
        <a:xfrm>
          <a:off x="10052294475" y="4531179"/>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447675</xdr:colOff>
      <xdr:row>12</xdr:row>
      <xdr:rowOff>95250</xdr:rowOff>
    </xdr:from>
    <xdr:to>
      <xdr:col>17</xdr:col>
      <xdr:colOff>2266950</xdr:colOff>
      <xdr:row>12</xdr:row>
      <xdr:rowOff>390525</xdr:rowOff>
    </xdr:to>
    <xdr:sp macro="" textlink="">
      <xdr:nvSpPr>
        <xdr:cNvPr id="351" name="תיבת טקסט 350">
          <a:extLst>
            <a:ext uri="{FF2B5EF4-FFF2-40B4-BE49-F238E27FC236}">
              <a16:creationId xmlns:a16="http://schemas.microsoft.com/office/drawing/2014/main" id="{423A7A36-5B17-443F-86E5-9BCE5D69750C}"/>
            </a:ext>
          </a:extLst>
        </xdr:cNvPr>
        <xdr:cNvSpPr txBox="1"/>
      </xdr:nvSpPr>
      <xdr:spPr>
        <a:xfrm>
          <a:off x="10052323050" y="4966607"/>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1666875</xdr:colOff>
      <xdr:row>13</xdr:row>
      <xdr:rowOff>95250</xdr:rowOff>
    </xdr:from>
    <xdr:to>
      <xdr:col>17</xdr:col>
      <xdr:colOff>2295525</xdr:colOff>
      <xdr:row>13</xdr:row>
      <xdr:rowOff>361950</xdr:rowOff>
    </xdr:to>
    <xdr:sp macro="" textlink="">
      <xdr:nvSpPr>
        <xdr:cNvPr id="352" name="תיבת טקסט 351">
          <a:extLst>
            <a:ext uri="{FF2B5EF4-FFF2-40B4-BE49-F238E27FC236}">
              <a16:creationId xmlns:a16="http://schemas.microsoft.com/office/drawing/2014/main" id="{0CB285DB-4BC1-4FB0-AC8A-C0380F6F9A0E}"/>
            </a:ext>
          </a:extLst>
        </xdr:cNvPr>
        <xdr:cNvSpPr txBox="1"/>
      </xdr:nvSpPr>
      <xdr:spPr>
        <a:xfrm>
          <a:off x="10052294475" y="5402036"/>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447675</xdr:colOff>
      <xdr:row>14</xdr:row>
      <xdr:rowOff>95250</xdr:rowOff>
    </xdr:from>
    <xdr:to>
      <xdr:col>17</xdr:col>
      <xdr:colOff>2266950</xdr:colOff>
      <xdr:row>14</xdr:row>
      <xdr:rowOff>390525</xdr:rowOff>
    </xdr:to>
    <xdr:sp macro="" textlink="">
      <xdr:nvSpPr>
        <xdr:cNvPr id="353" name="תיבת טקסט 352">
          <a:extLst>
            <a:ext uri="{FF2B5EF4-FFF2-40B4-BE49-F238E27FC236}">
              <a16:creationId xmlns:a16="http://schemas.microsoft.com/office/drawing/2014/main" id="{D6BEFE3B-055F-49C6-92AB-1985D2DE24DC}"/>
            </a:ext>
          </a:extLst>
        </xdr:cNvPr>
        <xdr:cNvSpPr txBox="1"/>
      </xdr:nvSpPr>
      <xdr:spPr>
        <a:xfrm>
          <a:off x="10052323050" y="5837464"/>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1666875</xdr:colOff>
      <xdr:row>5</xdr:row>
      <xdr:rowOff>95250</xdr:rowOff>
    </xdr:from>
    <xdr:to>
      <xdr:col>7</xdr:col>
      <xdr:colOff>2295525</xdr:colOff>
      <xdr:row>5</xdr:row>
      <xdr:rowOff>361950</xdr:rowOff>
    </xdr:to>
    <xdr:sp macro="" textlink="">
      <xdr:nvSpPr>
        <xdr:cNvPr id="393" name="תיבת טקסט 392">
          <a:extLst>
            <a:ext uri="{FF2B5EF4-FFF2-40B4-BE49-F238E27FC236}">
              <a16:creationId xmlns:a16="http://schemas.microsoft.com/office/drawing/2014/main" id="{649C376B-4CB0-4890-80CA-ABF125DEA8DD}"/>
            </a:ext>
          </a:extLst>
        </xdr:cNvPr>
        <xdr:cNvSpPr txBox="1"/>
      </xdr:nvSpPr>
      <xdr:spPr>
        <a:xfrm>
          <a:off x="10007755575" y="19145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447675</xdr:colOff>
      <xdr:row>6</xdr:row>
      <xdr:rowOff>95250</xdr:rowOff>
    </xdr:from>
    <xdr:to>
      <xdr:col>7</xdr:col>
      <xdr:colOff>2266950</xdr:colOff>
      <xdr:row>6</xdr:row>
      <xdr:rowOff>390525</xdr:rowOff>
    </xdr:to>
    <xdr:sp macro="" textlink="">
      <xdr:nvSpPr>
        <xdr:cNvPr id="394" name="תיבת טקסט 393">
          <a:extLst>
            <a:ext uri="{FF2B5EF4-FFF2-40B4-BE49-F238E27FC236}">
              <a16:creationId xmlns:a16="http://schemas.microsoft.com/office/drawing/2014/main" id="{560E57D1-FF9C-498C-B1DE-8D8568C824DF}"/>
            </a:ext>
          </a:extLst>
        </xdr:cNvPr>
        <xdr:cNvSpPr txBox="1"/>
      </xdr:nvSpPr>
      <xdr:spPr>
        <a:xfrm>
          <a:off x="10007784150" y="23526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1666875</xdr:colOff>
      <xdr:row>7</xdr:row>
      <xdr:rowOff>95250</xdr:rowOff>
    </xdr:from>
    <xdr:to>
      <xdr:col>7</xdr:col>
      <xdr:colOff>2295525</xdr:colOff>
      <xdr:row>7</xdr:row>
      <xdr:rowOff>361950</xdr:rowOff>
    </xdr:to>
    <xdr:sp macro="" textlink="">
      <xdr:nvSpPr>
        <xdr:cNvPr id="395" name="תיבת טקסט 394">
          <a:extLst>
            <a:ext uri="{FF2B5EF4-FFF2-40B4-BE49-F238E27FC236}">
              <a16:creationId xmlns:a16="http://schemas.microsoft.com/office/drawing/2014/main" id="{91F186DA-B129-4986-8C63-4FC481B8D379}"/>
            </a:ext>
          </a:extLst>
        </xdr:cNvPr>
        <xdr:cNvSpPr txBox="1"/>
      </xdr:nvSpPr>
      <xdr:spPr>
        <a:xfrm>
          <a:off x="10007755575" y="27908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447675</xdr:colOff>
      <xdr:row>8</xdr:row>
      <xdr:rowOff>95250</xdr:rowOff>
    </xdr:from>
    <xdr:to>
      <xdr:col>7</xdr:col>
      <xdr:colOff>2266950</xdr:colOff>
      <xdr:row>8</xdr:row>
      <xdr:rowOff>390525</xdr:rowOff>
    </xdr:to>
    <xdr:sp macro="" textlink="">
      <xdr:nvSpPr>
        <xdr:cNvPr id="396" name="תיבת טקסט 395">
          <a:extLst>
            <a:ext uri="{FF2B5EF4-FFF2-40B4-BE49-F238E27FC236}">
              <a16:creationId xmlns:a16="http://schemas.microsoft.com/office/drawing/2014/main" id="{EE3DE855-E365-4D70-A0A0-423BA41BB125}"/>
            </a:ext>
          </a:extLst>
        </xdr:cNvPr>
        <xdr:cNvSpPr txBox="1"/>
      </xdr:nvSpPr>
      <xdr:spPr>
        <a:xfrm>
          <a:off x="10007784150" y="32289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1666875</xdr:colOff>
      <xdr:row>9</xdr:row>
      <xdr:rowOff>95250</xdr:rowOff>
    </xdr:from>
    <xdr:to>
      <xdr:col>7</xdr:col>
      <xdr:colOff>2295525</xdr:colOff>
      <xdr:row>9</xdr:row>
      <xdr:rowOff>361950</xdr:rowOff>
    </xdr:to>
    <xdr:sp macro="" textlink="">
      <xdr:nvSpPr>
        <xdr:cNvPr id="397" name="תיבת טקסט 396">
          <a:extLst>
            <a:ext uri="{FF2B5EF4-FFF2-40B4-BE49-F238E27FC236}">
              <a16:creationId xmlns:a16="http://schemas.microsoft.com/office/drawing/2014/main" id="{C894192C-2C99-4E7A-B06A-7FF395A4D4EF}"/>
            </a:ext>
          </a:extLst>
        </xdr:cNvPr>
        <xdr:cNvSpPr txBox="1"/>
      </xdr:nvSpPr>
      <xdr:spPr>
        <a:xfrm>
          <a:off x="10007755575" y="36671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447675</xdr:colOff>
      <xdr:row>10</xdr:row>
      <xdr:rowOff>95250</xdr:rowOff>
    </xdr:from>
    <xdr:to>
      <xdr:col>7</xdr:col>
      <xdr:colOff>2266950</xdr:colOff>
      <xdr:row>10</xdr:row>
      <xdr:rowOff>390525</xdr:rowOff>
    </xdr:to>
    <xdr:sp macro="" textlink="">
      <xdr:nvSpPr>
        <xdr:cNvPr id="398" name="תיבת טקסט 397">
          <a:extLst>
            <a:ext uri="{FF2B5EF4-FFF2-40B4-BE49-F238E27FC236}">
              <a16:creationId xmlns:a16="http://schemas.microsoft.com/office/drawing/2014/main" id="{F543C401-8DB5-4D89-AF5D-FD77018A06E2}"/>
            </a:ext>
          </a:extLst>
        </xdr:cNvPr>
        <xdr:cNvSpPr txBox="1"/>
      </xdr:nvSpPr>
      <xdr:spPr>
        <a:xfrm>
          <a:off x="10007784150" y="41052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1666875</xdr:colOff>
      <xdr:row>11</xdr:row>
      <xdr:rowOff>95250</xdr:rowOff>
    </xdr:from>
    <xdr:to>
      <xdr:col>7</xdr:col>
      <xdr:colOff>2295525</xdr:colOff>
      <xdr:row>11</xdr:row>
      <xdr:rowOff>361950</xdr:rowOff>
    </xdr:to>
    <xdr:sp macro="" textlink="">
      <xdr:nvSpPr>
        <xdr:cNvPr id="399" name="תיבת טקסט 398">
          <a:extLst>
            <a:ext uri="{FF2B5EF4-FFF2-40B4-BE49-F238E27FC236}">
              <a16:creationId xmlns:a16="http://schemas.microsoft.com/office/drawing/2014/main" id="{67893C14-65A7-4E27-93EF-294510EC229B}"/>
            </a:ext>
          </a:extLst>
        </xdr:cNvPr>
        <xdr:cNvSpPr txBox="1"/>
      </xdr:nvSpPr>
      <xdr:spPr>
        <a:xfrm>
          <a:off x="10007755575" y="45434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447675</xdr:colOff>
      <xdr:row>12</xdr:row>
      <xdr:rowOff>95250</xdr:rowOff>
    </xdr:from>
    <xdr:to>
      <xdr:col>7</xdr:col>
      <xdr:colOff>2266950</xdr:colOff>
      <xdr:row>12</xdr:row>
      <xdr:rowOff>390525</xdr:rowOff>
    </xdr:to>
    <xdr:sp macro="" textlink="">
      <xdr:nvSpPr>
        <xdr:cNvPr id="400" name="תיבת טקסט 399">
          <a:extLst>
            <a:ext uri="{FF2B5EF4-FFF2-40B4-BE49-F238E27FC236}">
              <a16:creationId xmlns:a16="http://schemas.microsoft.com/office/drawing/2014/main" id="{A77B66F3-829C-4246-9E75-E908B80505CA}"/>
            </a:ext>
          </a:extLst>
        </xdr:cNvPr>
        <xdr:cNvSpPr txBox="1"/>
      </xdr:nvSpPr>
      <xdr:spPr>
        <a:xfrm>
          <a:off x="10007784150" y="49815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1666875</xdr:colOff>
      <xdr:row>13</xdr:row>
      <xdr:rowOff>95250</xdr:rowOff>
    </xdr:from>
    <xdr:to>
      <xdr:col>7</xdr:col>
      <xdr:colOff>2295525</xdr:colOff>
      <xdr:row>13</xdr:row>
      <xdr:rowOff>361950</xdr:rowOff>
    </xdr:to>
    <xdr:sp macro="" textlink="">
      <xdr:nvSpPr>
        <xdr:cNvPr id="401" name="תיבת טקסט 400">
          <a:extLst>
            <a:ext uri="{FF2B5EF4-FFF2-40B4-BE49-F238E27FC236}">
              <a16:creationId xmlns:a16="http://schemas.microsoft.com/office/drawing/2014/main" id="{8A3239E5-FFCE-4D5D-982C-DFA46279B819}"/>
            </a:ext>
          </a:extLst>
        </xdr:cNvPr>
        <xdr:cNvSpPr txBox="1"/>
      </xdr:nvSpPr>
      <xdr:spPr>
        <a:xfrm>
          <a:off x="10007755575" y="54197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447675</xdr:colOff>
      <xdr:row>14</xdr:row>
      <xdr:rowOff>95250</xdr:rowOff>
    </xdr:from>
    <xdr:to>
      <xdr:col>7</xdr:col>
      <xdr:colOff>2266950</xdr:colOff>
      <xdr:row>14</xdr:row>
      <xdr:rowOff>390525</xdr:rowOff>
    </xdr:to>
    <xdr:sp macro="" textlink="">
      <xdr:nvSpPr>
        <xdr:cNvPr id="402" name="תיבת טקסט 401">
          <a:extLst>
            <a:ext uri="{FF2B5EF4-FFF2-40B4-BE49-F238E27FC236}">
              <a16:creationId xmlns:a16="http://schemas.microsoft.com/office/drawing/2014/main" id="{8B92CE27-884C-4ACD-A2AF-A221F3D23C12}"/>
            </a:ext>
          </a:extLst>
        </xdr:cNvPr>
        <xdr:cNvSpPr txBox="1"/>
      </xdr:nvSpPr>
      <xdr:spPr>
        <a:xfrm>
          <a:off x="10007784150" y="58578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1666875</xdr:colOff>
      <xdr:row>5</xdr:row>
      <xdr:rowOff>95250</xdr:rowOff>
    </xdr:from>
    <xdr:to>
      <xdr:col>9</xdr:col>
      <xdr:colOff>2295525</xdr:colOff>
      <xdr:row>5</xdr:row>
      <xdr:rowOff>361950</xdr:rowOff>
    </xdr:to>
    <xdr:sp macro="" textlink="">
      <xdr:nvSpPr>
        <xdr:cNvPr id="403" name="תיבת טקסט 402">
          <a:extLst>
            <a:ext uri="{FF2B5EF4-FFF2-40B4-BE49-F238E27FC236}">
              <a16:creationId xmlns:a16="http://schemas.microsoft.com/office/drawing/2014/main" id="{EE1748D9-8D68-4088-A2F9-86CA90B1E52B}"/>
            </a:ext>
          </a:extLst>
        </xdr:cNvPr>
        <xdr:cNvSpPr txBox="1"/>
      </xdr:nvSpPr>
      <xdr:spPr>
        <a:xfrm>
          <a:off x="10007755575" y="19145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447675</xdr:colOff>
      <xdr:row>6</xdr:row>
      <xdr:rowOff>95250</xdr:rowOff>
    </xdr:from>
    <xdr:to>
      <xdr:col>9</xdr:col>
      <xdr:colOff>2266950</xdr:colOff>
      <xdr:row>6</xdr:row>
      <xdr:rowOff>390525</xdr:rowOff>
    </xdr:to>
    <xdr:sp macro="" textlink="">
      <xdr:nvSpPr>
        <xdr:cNvPr id="404" name="תיבת טקסט 403">
          <a:extLst>
            <a:ext uri="{FF2B5EF4-FFF2-40B4-BE49-F238E27FC236}">
              <a16:creationId xmlns:a16="http://schemas.microsoft.com/office/drawing/2014/main" id="{780EC361-53AB-4173-A5E5-1E73BDCC57CB}"/>
            </a:ext>
          </a:extLst>
        </xdr:cNvPr>
        <xdr:cNvSpPr txBox="1"/>
      </xdr:nvSpPr>
      <xdr:spPr>
        <a:xfrm>
          <a:off x="10007784150" y="23526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1666875</xdr:colOff>
      <xdr:row>7</xdr:row>
      <xdr:rowOff>95250</xdr:rowOff>
    </xdr:from>
    <xdr:to>
      <xdr:col>9</xdr:col>
      <xdr:colOff>2295525</xdr:colOff>
      <xdr:row>7</xdr:row>
      <xdr:rowOff>361950</xdr:rowOff>
    </xdr:to>
    <xdr:sp macro="" textlink="">
      <xdr:nvSpPr>
        <xdr:cNvPr id="405" name="תיבת טקסט 404">
          <a:extLst>
            <a:ext uri="{FF2B5EF4-FFF2-40B4-BE49-F238E27FC236}">
              <a16:creationId xmlns:a16="http://schemas.microsoft.com/office/drawing/2014/main" id="{FB23851E-6EAD-4AB3-B703-A0018F5048B8}"/>
            </a:ext>
          </a:extLst>
        </xdr:cNvPr>
        <xdr:cNvSpPr txBox="1"/>
      </xdr:nvSpPr>
      <xdr:spPr>
        <a:xfrm>
          <a:off x="10007755575" y="27908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447675</xdr:colOff>
      <xdr:row>8</xdr:row>
      <xdr:rowOff>95250</xdr:rowOff>
    </xdr:from>
    <xdr:to>
      <xdr:col>9</xdr:col>
      <xdr:colOff>2266950</xdr:colOff>
      <xdr:row>8</xdr:row>
      <xdr:rowOff>390525</xdr:rowOff>
    </xdr:to>
    <xdr:sp macro="" textlink="">
      <xdr:nvSpPr>
        <xdr:cNvPr id="406" name="תיבת טקסט 405">
          <a:extLst>
            <a:ext uri="{FF2B5EF4-FFF2-40B4-BE49-F238E27FC236}">
              <a16:creationId xmlns:a16="http://schemas.microsoft.com/office/drawing/2014/main" id="{B6E60BF2-B698-4097-91B1-B3DA71A09570}"/>
            </a:ext>
          </a:extLst>
        </xdr:cNvPr>
        <xdr:cNvSpPr txBox="1"/>
      </xdr:nvSpPr>
      <xdr:spPr>
        <a:xfrm>
          <a:off x="10007784150" y="32289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1666875</xdr:colOff>
      <xdr:row>9</xdr:row>
      <xdr:rowOff>95250</xdr:rowOff>
    </xdr:from>
    <xdr:to>
      <xdr:col>9</xdr:col>
      <xdr:colOff>2295525</xdr:colOff>
      <xdr:row>9</xdr:row>
      <xdr:rowOff>361950</xdr:rowOff>
    </xdr:to>
    <xdr:sp macro="" textlink="">
      <xdr:nvSpPr>
        <xdr:cNvPr id="407" name="תיבת טקסט 406">
          <a:extLst>
            <a:ext uri="{FF2B5EF4-FFF2-40B4-BE49-F238E27FC236}">
              <a16:creationId xmlns:a16="http://schemas.microsoft.com/office/drawing/2014/main" id="{7946F7B8-97F8-47A3-8F50-773872532AF1}"/>
            </a:ext>
          </a:extLst>
        </xdr:cNvPr>
        <xdr:cNvSpPr txBox="1"/>
      </xdr:nvSpPr>
      <xdr:spPr>
        <a:xfrm>
          <a:off x="10007755575" y="36671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447675</xdr:colOff>
      <xdr:row>10</xdr:row>
      <xdr:rowOff>95250</xdr:rowOff>
    </xdr:from>
    <xdr:to>
      <xdr:col>9</xdr:col>
      <xdr:colOff>2266950</xdr:colOff>
      <xdr:row>10</xdr:row>
      <xdr:rowOff>390525</xdr:rowOff>
    </xdr:to>
    <xdr:sp macro="" textlink="">
      <xdr:nvSpPr>
        <xdr:cNvPr id="408" name="תיבת טקסט 407">
          <a:extLst>
            <a:ext uri="{FF2B5EF4-FFF2-40B4-BE49-F238E27FC236}">
              <a16:creationId xmlns:a16="http://schemas.microsoft.com/office/drawing/2014/main" id="{91FB3AE0-0577-48C4-8646-C6AF07256F65}"/>
            </a:ext>
          </a:extLst>
        </xdr:cNvPr>
        <xdr:cNvSpPr txBox="1"/>
      </xdr:nvSpPr>
      <xdr:spPr>
        <a:xfrm>
          <a:off x="10007784150" y="41052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1666875</xdr:colOff>
      <xdr:row>11</xdr:row>
      <xdr:rowOff>95250</xdr:rowOff>
    </xdr:from>
    <xdr:to>
      <xdr:col>9</xdr:col>
      <xdr:colOff>2295525</xdr:colOff>
      <xdr:row>11</xdr:row>
      <xdr:rowOff>361950</xdr:rowOff>
    </xdr:to>
    <xdr:sp macro="" textlink="">
      <xdr:nvSpPr>
        <xdr:cNvPr id="409" name="תיבת טקסט 408">
          <a:extLst>
            <a:ext uri="{FF2B5EF4-FFF2-40B4-BE49-F238E27FC236}">
              <a16:creationId xmlns:a16="http://schemas.microsoft.com/office/drawing/2014/main" id="{34836356-2EB3-4EE1-A120-5EB3BC3764CE}"/>
            </a:ext>
          </a:extLst>
        </xdr:cNvPr>
        <xdr:cNvSpPr txBox="1"/>
      </xdr:nvSpPr>
      <xdr:spPr>
        <a:xfrm>
          <a:off x="10007755575" y="45434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447675</xdr:colOff>
      <xdr:row>12</xdr:row>
      <xdr:rowOff>95250</xdr:rowOff>
    </xdr:from>
    <xdr:to>
      <xdr:col>9</xdr:col>
      <xdr:colOff>2266950</xdr:colOff>
      <xdr:row>12</xdr:row>
      <xdr:rowOff>390525</xdr:rowOff>
    </xdr:to>
    <xdr:sp macro="" textlink="">
      <xdr:nvSpPr>
        <xdr:cNvPr id="410" name="תיבת טקסט 409">
          <a:extLst>
            <a:ext uri="{FF2B5EF4-FFF2-40B4-BE49-F238E27FC236}">
              <a16:creationId xmlns:a16="http://schemas.microsoft.com/office/drawing/2014/main" id="{750217F0-F8D5-42C7-8148-A39A008F94CA}"/>
            </a:ext>
          </a:extLst>
        </xdr:cNvPr>
        <xdr:cNvSpPr txBox="1"/>
      </xdr:nvSpPr>
      <xdr:spPr>
        <a:xfrm>
          <a:off x="10007784150" y="49815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1666875</xdr:colOff>
      <xdr:row>13</xdr:row>
      <xdr:rowOff>95250</xdr:rowOff>
    </xdr:from>
    <xdr:to>
      <xdr:col>9</xdr:col>
      <xdr:colOff>2295525</xdr:colOff>
      <xdr:row>13</xdr:row>
      <xdr:rowOff>361950</xdr:rowOff>
    </xdr:to>
    <xdr:sp macro="" textlink="">
      <xdr:nvSpPr>
        <xdr:cNvPr id="411" name="תיבת טקסט 410">
          <a:extLst>
            <a:ext uri="{FF2B5EF4-FFF2-40B4-BE49-F238E27FC236}">
              <a16:creationId xmlns:a16="http://schemas.microsoft.com/office/drawing/2014/main" id="{435C92E5-1F2A-474B-8D4B-785E02C07CC9}"/>
            </a:ext>
          </a:extLst>
        </xdr:cNvPr>
        <xdr:cNvSpPr txBox="1"/>
      </xdr:nvSpPr>
      <xdr:spPr>
        <a:xfrm>
          <a:off x="10007755575" y="54197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447675</xdr:colOff>
      <xdr:row>14</xdr:row>
      <xdr:rowOff>95250</xdr:rowOff>
    </xdr:from>
    <xdr:to>
      <xdr:col>9</xdr:col>
      <xdr:colOff>2266950</xdr:colOff>
      <xdr:row>14</xdr:row>
      <xdr:rowOff>390525</xdr:rowOff>
    </xdr:to>
    <xdr:sp macro="" textlink="">
      <xdr:nvSpPr>
        <xdr:cNvPr id="412" name="תיבת טקסט 411">
          <a:extLst>
            <a:ext uri="{FF2B5EF4-FFF2-40B4-BE49-F238E27FC236}">
              <a16:creationId xmlns:a16="http://schemas.microsoft.com/office/drawing/2014/main" id="{444F1CAE-8FC3-4F6F-A0ED-E8E02F99F02A}"/>
            </a:ext>
          </a:extLst>
        </xdr:cNvPr>
        <xdr:cNvSpPr txBox="1"/>
      </xdr:nvSpPr>
      <xdr:spPr>
        <a:xfrm>
          <a:off x="10007784150" y="58578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1666875</xdr:colOff>
      <xdr:row>5</xdr:row>
      <xdr:rowOff>95250</xdr:rowOff>
    </xdr:from>
    <xdr:to>
      <xdr:col>11</xdr:col>
      <xdr:colOff>2295525</xdr:colOff>
      <xdr:row>5</xdr:row>
      <xdr:rowOff>361950</xdr:rowOff>
    </xdr:to>
    <xdr:sp macro="" textlink="">
      <xdr:nvSpPr>
        <xdr:cNvPr id="413" name="תיבת טקסט 412">
          <a:extLst>
            <a:ext uri="{FF2B5EF4-FFF2-40B4-BE49-F238E27FC236}">
              <a16:creationId xmlns:a16="http://schemas.microsoft.com/office/drawing/2014/main" id="{0E5D75FA-F6E2-43D4-AAE5-031B38EB1159}"/>
            </a:ext>
          </a:extLst>
        </xdr:cNvPr>
        <xdr:cNvSpPr txBox="1"/>
      </xdr:nvSpPr>
      <xdr:spPr>
        <a:xfrm>
          <a:off x="10007755575" y="19145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447675</xdr:colOff>
      <xdr:row>6</xdr:row>
      <xdr:rowOff>95250</xdr:rowOff>
    </xdr:from>
    <xdr:to>
      <xdr:col>11</xdr:col>
      <xdr:colOff>2266950</xdr:colOff>
      <xdr:row>6</xdr:row>
      <xdr:rowOff>390525</xdr:rowOff>
    </xdr:to>
    <xdr:sp macro="" textlink="">
      <xdr:nvSpPr>
        <xdr:cNvPr id="414" name="תיבת טקסט 413">
          <a:extLst>
            <a:ext uri="{FF2B5EF4-FFF2-40B4-BE49-F238E27FC236}">
              <a16:creationId xmlns:a16="http://schemas.microsoft.com/office/drawing/2014/main" id="{AA826E77-C51C-46F7-9C79-5FC7BE488F23}"/>
            </a:ext>
          </a:extLst>
        </xdr:cNvPr>
        <xdr:cNvSpPr txBox="1"/>
      </xdr:nvSpPr>
      <xdr:spPr>
        <a:xfrm>
          <a:off x="10007784150" y="23526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1666875</xdr:colOff>
      <xdr:row>7</xdr:row>
      <xdr:rowOff>95250</xdr:rowOff>
    </xdr:from>
    <xdr:to>
      <xdr:col>11</xdr:col>
      <xdr:colOff>2295525</xdr:colOff>
      <xdr:row>7</xdr:row>
      <xdr:rowOff>361950</xdr:rowOff>
    </xdr:to>
    <xdr:sp macro="" textlink="">
      <xdr:nvSpPr>
        <xdr:cNvPr id="415" name="תיבת טקסט 414">
          <a:extLst>
            <a:ext uri="{FF2B5EF4-FFF2-40B4-BE49-F238E27FC236}">
              <a16:creationId xmlns:a16="http://schemas.microsoft.com/office/drawing/2014/main" id="{1707400F-6E38-481C-B64D-82D30B68A513}"/>
            </a:ext>
          </a:extLst>
        </xdr:cNvPr>
        <xdr:cNvSpPr txBox="1"/>
      </xdr:nvSpPr>
      <xdr:spPr>
        <a:xfrm>
          <a:off x="10007755575" y="27908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447675</xdr:colOff>
      <xdr:row>8</xdr:row>
      <xdr:rowOff>95250</xdr:rowOff>
    </xdr:from>
    <xdr:to>
      <xdr:col>11</xdr:col>
      <xdr:colOff>2266950</xdr:colOff>
      <xdr:row>8</xdr:row>
      <xdr:rowOff>390525</xdr:rowOff>
    </xdr:to>
    <xdr:sp macro="" textlink="">
      <xdr:nvSpPr>
        <xdr:cNvPr id="416" name="תיבת טקסט 415">
          <a:extLst>
            <a:ext uri="{FF2B5EF4-FFF2-40B4-BE49-F238E27FC236}">
              <a16:creationId xmlns:a16="http://schemas.microsoft.com/office/drawing/2014/main" id="{50B7A65D-F687-4AEA-9947-CB48283AB114}"/>
            </a:ext>
          </a:extLst>
        </xdr:cNvPr>
        <xdr:cNvSpPr txBox="1"/>
      </xdr:nvSpPr>
      <xdr:spPr>
        <a:xfrm>
          <a:off x="10007784150" y="32289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1666875</xdr:colOff>
      <xdr:row>9</xdr:row>
      <xdr:rowOff>95250</xdr:rowOff>
    </xdr:from>
    <xdr:to>
      <xdr:col>11</xdr:col>
      <xdr:colOff>2295525</xdr:colOff>
      <xdr:row>9</xdr:row>
      <xdr:rowOff>361950</xdr:rowOff>
    </xdr:to>
    <xdr:sp macro="" textlink="">
      <xdr:nvSpPr>
        <xdr:cNvPr id="417" name="תיבת טקסט 416">
          <a:extLst>
            <a:ext uri="{FF2B5EF4-FFF2-40B4-BE49-F238E27FC236}">
              <a16:creationId xmlns:a16="http://schemas.microsoft.com/office/drawing/2014/main" id="{804425B6-CC76-4248-8DF2-8F23E6708159}"/>
            </a:ext>
          </a:extLst>
        </xdr:cNvPr>
        <xdr:cNvSpPr txBox="1"/>
      </xdr:nvSpPr>
      <xdr:spPr>
        <a:xfrm>
          <a:off x="10007755575" y="36671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447675</xdr:colOff>
      <xdr:row>10</xdr:row>
      <xdr:rowOff>95250</xdr:rowOff>
    </xdr:from>
    <xdr:to>
      <xdr:col>11</xdr:col>
      <xdr:colOff>2266950</xdr:colOff>
      <xdr:row>10</xdr:row>
      <xdr:rowOff>390525</xdr:rowOff>
    </xdr:to>
    <xdr:sp macro="" textlink="">
      <xdr:nvSpPr>
        <xdr:cNvPr id="418" name="תיבת טקסט 417">
          <a:extLst>
            <a:ext uri="{FF2B5EF4-FFF2-40B4-BE49-F238E27FC236}">
              <a16:creationId xmlns:a16="http://schemas.microsoft.com/office/drawing/2014/main" id="{9B5F4EF8-8A13-4357-9300-E186024A4DE8}"/>
            </a:ext>
          </a:extLst>
        </xdr:cNvPr>
        <xdr:cNvSpPr txBox="1"/>
      </xdr:nvSpPr>
      <xdr:spPr>
        <a:xfrm>
          <a:off x="10007784150" y="41052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1666875</xdr:colOff>
      <xdr:row>11</xdr:row>
      <xdr:rowOff>95250</xdr:rowOff>
    </xdr:from>
    <xdr:to>
      <xdr:col>11</xdr:col>
      <xdr:colOff>2295525</xdr:colOff>
      <xdr:row>11</xdr:row>
      <xdr:rowOff>361950</xdr:rowOff>
    </xdr:to>
    <xdr:sp macro="" textlink="">
      <xdr:nvSpPr>
        <xdr:cNvPr id="419" name="תיבת טקסט 418">
          <a:extLst>
            <a:ext uri="{FF2B5EF4-FFF2-40B4-BE49-F238E27FC236}">
              <a16:creationId xmlns:a16="http://schemas.microsoft.com/office/drawing/2014/main" id="{9AA4A1F7-3D86-4F53-A625-FE214D6FBADD}"/>
            </a:ext>
          </a:extLst>
        </xdr:cNvPr>
        <xdr:cNvSpPr txBox="1"/>
      </xdr:nvSpPr>
      <xdr:spPr>
        <a:xfrm>
          <a:off x="10007755575" y="45434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447675</xdr:colOff>
      <xdr:row>12</xdr:row>
      <xdr:rowOff>95250</xdr:rowOff>
    </xdr:from>
    <xdr:to>
      <xdr:col>11</xdr:col>
      <xdr:colOff>2266950</xdr:colOff>
      <xdr:row>12</xdr:row>
      <xdr:rowOff>390525</xdr:rowOff>
    </xdr:to>
    <xdr:sp macro="" textlink="">
      <xdr:nvSpPr>
        <xdr:cNvPr id="420" name="תיבת טקסט 419">
          <a:extLst>
            <a:ext uri="{FF2B5EF4-FFF2-40B4-BE49-F238E27FC236}">
              <a16:creationId xmlns:a16="http://schemas.microsoft.com/office/drawing/2014/main" id="{C3B8CD0B-DFD6-4C0A-9CCA-E5B441B5995B}"/>
            </a:ext>
          </a:extLst>
        </xdr:cNvPr>
        <xdr:cNvSpPr txBox="1"/>
      </xdr:nvSpPr>
      <xdr:spPr>
        <a:xfrm>
          <a:off x="10007784150" y="49815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1666875</xdr:colOff>
      <xdr:row>13</xdr:row>
      <xdr:rowOff>95250</xdr:rowOff>
    </xdr:from>
    <xdr:to>
      <xdr:col>11</xdr:col>
      <xdr:colOff>2295525</xdr:colOff>
      <xdr:row>13</xdr:row>
      <xdr:rowOff>361950</xdr:rowOff>
    </xdr:to>
    <xdr:sp macro="" textlink="">
      <xdr:nvSpPr>
        <xdr:cNvPr id="421" name="תיבת טקסט 420">
          <a:extLst>
            <a:ext uri="{FF2B5EF4-FFF2-40B4-BE49-F238E27FC236}">
              <a16:creationId xmlns:a16="http://schemas.microsoft.com/office/drawing/2014/main" id="{C59AF574-E3A4-42F9-BB98-FA803508F553}"/>
            </a:ext>
          </a:extLst>
        </xdr:cNvPr>
        <xdr:cNvSpPr txBox="1"/>
      </xdr:nvSpPr>
      <xdr:spPr>
        <a:xfrm>
          <a:off x="10007755575" y="54197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447675</xdr:colOff>
      <xdr:row>14</xdr:row>
      <xdr:rowOff>95250</xdr:rowOff>
    </xdr:from>
    <xdr:to>
      <xdr:col>11</xdr:col>
      <xdr:colOff>2266950</xdr:colOff>
      <xdr:row>14</xdr:row>
      <xdr:rowOff>390525</xdr:rowOff>
    </xdr:to>
    <xdr:sp macro="" textlink="">
      <xdr:nvSpPr>
        <xdr:cNvPr id="422" name="תיבת טקסט 421">
          <a:extLst>
            <a:ext uri="{FF2B5EF4-FFF2-40B4-BE49-F238E27FC236}">
              <a16:creationId xmlns:a16="http://schemas.microsoft.com/office/drawing/2014/main" id="{870BF912-76FB-47EA-9CE6-773084D157DD}"/>
            </a:ext>
          </a:extLst>
        </xdr:cNvPr>
        <xdr:cNvSpPr txBox="1"/>
      </xdr:nvSpPr>
      <xdr:spPr>
        <a:xfrm>
          <a:off x="10007784150" y="58578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1666875</xdr:colOff>
      <xdr:row>5</xdr:row>
      <xdr:rowOff>95250</xdr:rowOff>
    </xdr:from>
    <xdr:to>
      <xdr:col>13</xdr:col>
      <xdr:colOff>2295525</xdr:colOff>
      <xdr:row>5</xdr:row>
      <xdr:rowOff>361950</xdr:rowOff>
    </xdr:to>
    <xdr:sp macro="" textlink="">
      <xdr:nvSpPr>
        <xdr:cNvPr id="423" name="תיבת טקסט 422">
          <a:extLst>
            <a:ext uri="{FF2B5EF4-FFF2-40B4-BE49-F238E27FC236}">
              <a16:creationId xmlns:a16="http://schemas.microsoft.com/office/drawing/2014/main" id="{290B9427-5235-4274-A1E5-9280D493047A}"/>
            </a:ext>
          </a:extLst>
        </xdr:cNvPr>
        <xdr:cNvSpPr txBox="1"/>
      </xdr:nvSpPr>
      <xdr:spPr>
        <a:xfrm>
          <a:off x="10007755575" y="19145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447675</xdr:colOff>
      <xdr:row>6</xdr:row>
      <xdr:rowOff>95250</xdr:rowOff>
    </xdr:from>
    <xdr:to>
      <xdr:col>13</xdr:col>
      <xdr:colOff>2266950</xdr:colOff>
      <xdr:row>6</xdr:row>
      <xdr:rowOff>390525</xdr:rowOff>
    </xdr:to>
    <xdr:sp macro="" textlink="">
      <xdr:nvSpPr>
        <xdr:cNvPr id="424" name="תיבת טקסט 423">
          <a:extLst>
            <a:ext uri="{FF2B5EF4-FFF2-40B4-BE49-F238E27FC236}">
              <a16:creationId xmlns:a16="http://schemas.microsoft.com/office/drawing/2014/main" id="{C53028A2-BB36-484D-9BB2-1080D48E133A}"/>
            </a:ext>
          </a:extLst>
        </xdr:cNvPr>
        <xdr:cNvSpPr txBox="1"/>
      </xdr:nvSpPr>
      <xdr:spPr>
        <a:xfrm>
          <a:off x="10007784150" y="23526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1666875</xdr:colOff>
      <xdr:row>7</xdr:row>
      <xdr:rowOff>95250</xdr:rowOff>
    </xdr:from>
    <xdr:to>
      <xdr:col>13</xdr:col>
      <xdr:colOff>2295525</xdr:colOff>
      <xdr:row>7</xdr:row>
      <xdr:rowOff>361950</xdr:rowOff>
    </xdr:to>
    <xdr:sp macro="" textlink="">
      <xdr:nvSpPr>
        <xdr:cNvPr id="425" name="תיבת טקסט 424">
          <a:extLst>
            <a:ext uri="{FF2B5EF4-FFF2-40B4-BE49-F238E27FC236}">
              <a16:creationId xmlns:a16="http://schemas.microsoft.com/office/drawing/2014/main" id="{2559D57D-30AB-459B-8B87-6C0603DE125C}"/>
            </a:ext>
          </a:extLst>
        </xdr:cNvPr>
        <xdr:cNvSpPr txBox="1"/>
      </xdr:nvSpPr>
      <xdr:spPr>
        <a:xfrm>
          <a:off x="10007755575" y="27908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447675</xdr:colOff>
      <xdr:row>8</xdr:row>
      <xdr:rowOff>95250</xdr:rowOff>
    </xdr:from>
    <xdr:to>
      <xdr:col>13</xdr:col>
      <xdr:colOff>2266950</xdr:colOff>
      <xdr:row>8</xdr:row>
      <xdr:rowOff>390525</xdr:rowOff>
    </xdr:to>
    <xdr:sp macro="" textlink="">
      <xdr:nvSpPr>
        <xdr:cNvPr id="426" name="תיבת טקסט 425">
          <a:extLst>
            <a:ext uri="{FF2B5EF4-FFF2-40B4-BE49-F238E27FC236}">
              <a16:creationId xmlns:a16="http://schemas.microsoft.com/office/drawing/2014/main" id="{C59A9DAB-C7CA-46B4-A9E9-A68FF8776976}"/>
            </a:ext>
          </a:extLst>
        </xdr:cNvPr>
        <xdr:cNvSpPr txBox="1"/>
      </xdr:nvSpPr>
      <xdr:spPr>
        <a:xfrm>
          <a:off x="10007784150" y="32289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1666875</xdr:colOff>
      <xdr:row>9</xdr:row>
      <xdr:rowOff>95250</xdr:rowOff>
    </xdr:from>
    <xdr:to>
      <xdr:col>13</xdr:col>
      <xdr:colOff>2295525</xdr:colOff>
      <xdr:row>9</xdr:row>
      <xdr:rowOff>361950</xdr:rowOff>
    </xdr:to>
    <xdr:sp macro="" textlink="">
      <xdr:nvSpPr>
        <xdr:cNvPr id="427" name="תיבת טקסט 426">
          <a:extLst>
            <a:ext uri="{FF2B5EF4-FFF2-40B4-BE49-F238E27FC236}">
              <a16:creationId xmlns:a16="http://schemas.microsoft.com/office/drawing/2014/main" id="{A9E875EC-B010-400D-8A58-83D1FC9A1650}"/>
            </a:ext>
          </a:extLst>
        </xdr:cNvPr>
        <xdr:cNvSpPr txBox="1"/>
      </xdr:nvSpPr>
      <xdr:spPr>
        <a:xfrm>
          <a:off x="10007755575" y="36671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447675</xdr:colOff>
      <xdr:row>10</xdr:row>
      <xdr:rowOff>95250</xdr:rowOff>
    </xdr:from>
    <xdr:to>
      <xdr:col>13</xdr:col>
      <xdr:colOff>2266950</xdr:colOff>
      <xdr:row>10</xdr:row>
      <xdr:rowOff>390525</xdr:rowOff>
    </xdr:to>
    <xdr:sp macro="" textlink="">
      <xdr:nvSpPr>
        <xdr:cNvPr id="428" name="תיבת טקסט 427">
          <a:extLst>
            <a:ext uri="{FF2B5EF4-FFF2-40B4-BE49-F238E27FC236}">
              <a16:creationId xmlns:a16="http://schemas.microsoft.com/office/drawing/2014/main" id="{2EA25CC1-239C-4C67-8CCD-00A125756675}"/>
            </a:ext>
          </a:extLst>
        </xdr:cNvPr>
        <xdr:cNvSpPr txBox="1"/>
      </xdr:nvSpPr>
      <xdr:spPr>
        <a:xfrm>
          <a:off x="10007784150" y="41052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1666875</xdr:colOff>
      <xdr:row>11</xdr:row>
      <xdr:rowOff>95250</xdr:rowOff>
    </xdr:from>
    <xdr:to>
      <xdr:col>13</xdr:col>
      <xdr:colOff>2295525</xdr:colOff>
      <xdr:row>11</xdr:row>
      <xdr:rowOff>361950</xdr:rowOff>
    </xdr:to>
    <xdr:sp macro="" textlink="">
      <xdr:nvSpPr>
        <xdr:cNvPr id="429" name="תיבת טקסט 428">
          <a:extLst>
            <a:ext uri="{FF2B5EF4-FFF2-40B4-BE49-F238E27FC236}">
              <a16:creationId xmlns:a16="http://schemas.microsoft.com/office/drawing/2014/main" id="{0DE0576E-88F8-4A77-B693-0B720DD35DEA}"/>
            </a:ext>
          </a:extLst>
        </xdr:cNvPr>
        <xdr:cNvSpPr txBox="1"/>
      </xdr:nvSpPr>
      <xdr:spPr>
        <a:xfrm>
          <a:off x="10007755575" y="45434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447675</xdr:colOff>
      <xdr:row>12</xdr:row>
      <xdr:rowOff>95250</xdr:rowOff>
    </xdr:from>
    <xdr:to>
      <xdr:col>13</xdr:col>
      <xdr:colOff>2266950</xdr:colOff>
      <xdr:row>12</xdr:row>
      <xdr:rowOff>390525</xdr:rowOff>
    </xdr:to>
    <xdr:sp macro="" textlink="">
      <xdr:nvSpPr>
        <xdr:cNvPr id="430" name="תיבת טקסט 429">
          <a:extLst>
            <a:ext uri="{FF2B5EF4-FFF2-40B4-BE49-F238E27FC236}">
              <a16:creationId xmlns:a16="http://schemas.microsoft.com/office/drawing/2014/main" id="{BDD19A8D-3F72-4EAD-A9AD-5ECCCAB25523}"/>
            </a:ext>
          </a:extLst>
        </xdr:cNvPr>
        <xdr:cNvSpPr txBox="1"/>
      </xdr:nvSpPr>
      <xdr:spPr>
        <a:xfrm>
          <a:off x="10007784150" y="49815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1666875</xdr:colOff>
      <xdr:row>13</xdr:row>
      <xdr:rowOff>95250</xdr:rowOff>
    </xdr:from>
    <xdr:to>
      <xdr:col>13</xdr:col>
      <xdr:colOff>2295525</xdr:colOff>
      <xdr:row>13</xdr:row>
      <xdr:rowOff>361950</xdr:rowOff>
    </xdr:to>
    <xdr:sp macro="" textlink="">
      <xdr:nvSpPr>
        <xdr:cNvPr id="431" name="תיבת טקסט 430">
          <a:extLst>
            <a:ext uri="{FF2B5EF4-FFF2-40B4-BE49-F238E27FC236}">
              <a16:creationId xmlns:a16="http://schemas.microsoft.com/office/drawing/2014/main" id="{3C4F26D7-3BC0-44BC-9C79-A515FBEB3DB0}"/>
            </a:ext>
          </a:extLst>
        </xdr:cNvPr>
        <xdr:cNvSpPr txBox="1"/>
      </xdr:nvSpPr>
      <xdr:spPr>
        <a:xfrm>
          <a:off x="10007755575" y="54197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447675</xdr:colOff>
      <xdr:row>14</xdr:row>
      <xdr:rowOff>95250</xdr:rowOff>
    </xdr:from>
    <xdr:to>
      <xdr:col>13</xdr:col>
      <xdr:colOff>2266950</xdr:colOff>
      <xdr:row>14</xdr:row>
      <xdr:rowOff>390525</xdr:rowOff>
    </xdr:to>
    <xdr:sp macro="" textlink="">
      <xdr:nvSpPr>
        <xdr:cNvPr id="432" name="תיבת טקסט 431">
          <a:extLst>
            <a:ext uri="{FF2B5EF4-FFF2-40B4-BE49-F238E27FC236}">
              <a16:creationId xmlns:a16="http://schemas.microsoft.com/office/drawing/2014/main" id="{7F7CD5D4-BF4B-4D45-A4DB-46D132CDB380}"/>
            </a:ext>
          </a:extLst>
        </xdr:cNvPr>
        <xdr:cNvSpPr txBox="1"/>
      </xdr:nvSpPr>
      <xdr:spPr>
        <a:xfrm>
          <a:off x="10007784150" y="58578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1666875</xdr:colOff>
      <xdr:row>5</xdr:row>
      <xdr:rowOff>95250</xdr:rowOff>
    </xdr:from>
    <xdr:to>
      <xdr:col>15</xdr:col>
      <xdr:colOff>2295525</xdr:colOff>
      <xdr:row>5</xdr:row>
      <xdr:rowOff>361950</xdr:rowOff>
    </xdr:to>
    <xdr:sp macro="" textlink="">
      <xdr:nvSpPr>
        <xdr:cNvPr id="433" name="תיבת טקסט 432">
          <a:extLst>
            <a:ext uri="{FF2B5EF4-FFF2-40B4-BE49-F238E27FC236}">
              <a16:creationId xmlns:a16="http://schemas.microsoft.com/office/drawing/2014/main" id="{EA56AC8D-8953-4033-B842-7C5C659967F8}"/>
            </a:ext>
          </a:extLst>
        </xdr:cNvPr>
        <xdr:cNvSpPr txBox="1"/>
      </xdr:nvSpPr>
      <xdr:spPr>
        <a:xfrm>
          <a:off x="10007755575" y="19145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447675</xdr:colOff>
      <xdr:row>6</xdr:row>
      <xdr:rowOff>95250</xdr:rowOff>
    </xdr:from>
    <xdr:to>
      <xdr:col>15</xdr:col>
      <xdr:colOff>2266950</xdr:colOff>
      <xdr:row>6</xdr:row>
      <xdr:rowOff>390525</xdr:rowOff>
    </xdr:to>
    <xdr:sp macro="" textlink="">
      <xdr:nvSpPr>
        <xdr:cNvPr id="434" name="תיבת טקסט 433">
          <a:extLst>
            <a:ext uri="{FF2B5EF4-FFF2-40B4-BE49-F238E27FC236}">
              <a16:creationId xmlns:a16="http://schemas.microsoft.com/office/drawing/2014/main" id="{1A7EED37-369C-412A-A75C-C22DDC45331F}"/>
            </a:ext>
          </a:extLst>
        </xdr:cNvPr>
        <xdr:cNvSpPr txBox="1"/>
      </xdr:nvSpPr>
      <xdr:spPr>
        <a:xfrm>
          <a:off x="10007784150" y="23526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1666875</xdr:colOff>
      <xdr:row>7</xdr:row>
      <xdr:rowOff>95250</xdr:rowOff>
    </xdr:from>
    <xdr:to>
      <xdr:col>15</xdr:col>
      <xdr:colOff>2295525</xdr:colOff>
      <xdr:row>7</xdr:row>
      <xdr:rowOff>361950</xdr:rowOff>
    </xdr:to>
    <xdr:sp macro="" textlink="">
      <xdr:nvSpPr>
        <xdr:cNvPr id="435" name="תיבת טקסט 434">
          <a:extLst>
            <a:ext uri="{FF2B5EF4-FFF2-40B4-BE49-F238E27FC236}">
              <a16:creationId xmlns:a16="http://schemas.microsoft.com/office/drawing/2014/main" id="{11A6BA45-ECFC-4B58-A8FF-E20798A03ED0}"/>
            </a:ext>
          </a:extLst>
        </xdr:cNvPr>
        <xdr:cNvSpPr txBox="1"/>
      </xdr:nvSpPr>
      <xdr:spPr>
        <a:xfrm>
          <a:off x="10007755575" y="27908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447675</xdr:colOff>
      <xdr:row>8</xdr:row>
      <xdr:rowOff>95250</xdr:rowOff>
    </xdr:from>
    <xdr:to>
      <xdr:col>15</xdr:col>
      <xdr:colOff>2266950</xdr:colOff>
      <xdr:row>8</xdr:row>
      <xdr:rowOff>390525</xdr:rowOff>
    </xdr:to>
    <xdr:sp macro="" textlink="">
      <xdr:nvSpPr>
        <xdr:cNvPr id="436" name="תיבת טקסט 435">
          <a:extLst>
            <a:ext uri="{FF2B5EF4-FFF2-40B4-BE49-F238E27FC236}">
              <a16:creationId xmlns:a16="http://schemas.microsoft.com/office/drawing/2014/main" id="{C6B3171C-BDC9-4106-A157-57B2FB8BBC6B}"/>
            </a:ext>
          </a:extLst>
        </xdr:cNvPr>
        <xdr:cNvSpPr txBox="1"/>
      </xdr:nvSpPr>
      <xdr:spPr>
        <a:xfrm>
          <a:off x="10007784150" y="32289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1666875</xdr:colOff>
      <xdr:row>9</xdr:row>
      <xdr:rowOff>95250</xdr:rowOff>
    </xdr:from>
    <xdr:to>
      <xdr:col>15</xdr:col>
      <xdr:colOff>2295525</xdr:colOff>
      <xdr:row>9</xdr:row>
      <xdr:rowOff>361950</xdr:rowOff>
    </xdr:to>
    <xdr:sp macro="" textlink="">
      <xdr:nvSpPr>
        <xdr:cNvPr id="437" name="תיבת טקסט 436">
          <a:extLst>
            <a:ext uri="{FF2B5EF4-FFF2-40B4-BE49-F238E27FC236}">
              <a16:creationId xmlns:a16="http://schemas.microsoft.com/office/drawing/2014/main" id="{18F7A12D-46E7-46E4-A9FB-E2A41687DBB9}"/>
            </a:ext>
          </a:extLst>
        </xdr:cNvPr>
        <xdr:cNvSpPr txBox="1"/>
      </xdr:nvSpPr>
      <xdr:spPr>
        <a:xfrm>
          <a:off x="10007755575" y="36671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447675</xdr:colOff>
      <xdr:row>10</xdr:row>
      <xdr:rowOff>95250</xdr:rowOff>
    </xdr:from>
    <xdr:to>
      <xdr:col>15</xdr:col>
      <xdr:colOff>2266950</xdr:colOff>
      <xdr:row>10</xdr:row>
      <xdr:rowOff>390525</xdr:rowOff>
    </xdr:to>
    <xdr:sp macro="" textlink="">
      <xdr:nvSpPr>
        <xdr:cNvPr id="438" name="תיבת טקסט 437">
          <a:extLst>
            <a:ext uri="{FF2B5EF4-FFF2-40B4-BE49-F238E27FC236}">
              <a16:creationId xmlns:a16="http://schemas.microsoft.com/office/drawing/2014/main" id="{FDD74D61-D70D-452D-8D0A-E69C8206D5A3}"/>
            </a:ext>
          </a:extLst>
        </xdr:cNvPr>
        <xdr:cNvSpPr txBox="1"/>
      </xdr:nvSpPr>
      <xdr:spPr>
        <a:xfrm>
          <a:off x="10007784150" y="41052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1666875</xdr:colOff>
      <xdr:row>11</xdr:row>
      <xdr:rowOff>95250</xdr:rowOff>
    </xdr:from>
    <xdr:to>
      <xdr:col>15</xdr:col>
      <xdr:colOff>2295525</xdr:colOff>
      <xdr:row>11</xdr:row>
      <xdr:rowOff>361950</xdr:rowOff>
    </xdr:to>
    <xdr:sp macro="" textlink="">
      <xdr:nvSpPr>
        <xdr:cNvPr id="439" name="תיבת טקסט 438">
          <a:extLst>
            <a:ext uri="{FF2B5EF4-FFF2-40B4-BE49-F238E27FC236}">
              <a16:creationId xmlns:a16="http://schemas.microsoft.com/office/drawing/2014/main" id="{8C2D182C-B93D-4E5C-9F9F-0690F108F7EB}"/>
            </a:ext>
          </a:extLst>
        </xdr:cNvPr>
        <xdr:cNvSpPr txBox="1"/>
      </xdr:nvSpPr>
      <xdr:spPr>
        <a:xfrm>
          <a:off x="10007755575" y="45434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447675</xdr:colOff>
      <xdr:row>12</xdr:row>
      <xdr:rowOff>95250</xdr:rowOff>
    </xdr:from>
    <xdr:to>
      <xdr:col>15</xdr:col>
      <xdr:colOff>2266950</xdr:colOff>
      <xdr:row>12</xdr:row>
      <xdr:rowOff>390525</xdr:rowOff>
    </xdr:to>
    <xdr:sp macro="" textlink="">
      <xdr:nvSpPr>
        <xdr:cNvPr id="440" name="תיבת טקסט 439">
          <a:extLst>
            <a:ext uri="{FF2B5EF4-FFF2-40B4-BE49-F238E27FC236}">
              <a16:creationId xmlns:a16="http://schemas.microsoft.com/office/drawing/2014/main" id="{8212C720-991B-4513-8AD6-A7481160D482}"/>
            </a:ext>
          </a:extLst>
        </xdr:cNvPr>
        <xdr:cNvSpPr txBox="1"/>
      </xdr:nvSpPr>
      <xdr:spPr>
        <a:xfrm>
          <a:off x="10007784150" y="49815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1666875</xdr:colOff>
      <xdr:row>13</xdr:row>
      <xdr:rowOff>95250</xdr:rowOff>
    </xdr:from>
    <xdr:to>
      <xdr:col>15</xdr:col>
      <xdr:colOff>2295525</xdr:colOff>
      <xdr:row>13</xdr:row>
      <xdr:rowOff>361950</xdr:rowOff>
    </xdr:to>
    <xdr:sp macro="" textlink="">
      <xdr:nvSpPr>
        <xdr:cNvPr id="441" name="תיבת טקסט 440">
          <a:extLst>
            <a:ext uri="{FF2B5EF4-FFF2-40B4-BE49-F238E27FC236}">
              <a16:creationId xmlns:a16="http://schemas.microsoft.com/office/drawing/2014/main" id="{478DA9F3-B253-4E5A-A9B9-5F5FCEE950FA}"/>
            </a:ext>
          </a:extLst>
        </xdr:cNvPr>
        <xdr:cNvSpPr txBox="1"/>
      </xdr:nvSpPr>
      <xdr:spPr>
        <a:xfrm>
          <a:off x="10007755575" y="54197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447675</xdr:colOff>
      <xdr:row>14</xdr:row>
      <xdr:rowOff>95250</xdr:rowOff>
    </xdr:from>
    <xdr:to>
      <xdr:col>15</xdr:col>
      <xdr:colOff>2266950</xdr:colOff>
      <xdr:row>14</xdr:row>
      <xdr:rowOff>390525</xdr:rowOff>
    </xdr:to>
    <xdr:sp macro="" textlink="">
      <xdr:nvSpPr>
        <xdr:cNvPr id="442" name="תיבת טקסט 441">
          <a:extLst>
            <a:ext uri="{FF2B5EF4-FFF2-40B4-BE49-F238E27FC236}">
              <a16:creationId xmlns:a16="http://schemas.microsoft.com/office/drawing/2014/main" id="{6368CCEF-161A-4CC3-959F-E370CD071A78}"/>
            </a:ext>
          </a:extLst>
        </xdr:cNvPr>
        <xdr:cNvSpPr txBox="1"/>
      </xdr:nvSpPr>
      <xdr:spPr>
        <a:xfrm>
          <a:off x="10007784150" y="58578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1666875</xdr:colOff>
      <xdr:row>5</xdr:row>
      <xdr:rowOff>95250</xdr:rowOff>
    </xdr:from>
    <xdr:to>
      <xdr:col>17</xdr:col>
      <xdr:colOff>2295525</xdr:colOff>
      <xdr:row>5</xdr:row>
      <xdr:rowOff>361950</xdr:rowOff>
    </xdr:to>
    <xdr:sp macro="" textlink="">
      <xdr:nvSpPr>
        <xdr:cNvPr id="443" name="תיבת טקסט 442">
          <a:extLst>
            <a:ext uri="{FF2B5EF4-FFF2-40B4-BE49-F238E27FC236}">
              <a16:creationId xmlns:a16="http://schemas.microsoft.com/office/drawing/2014/main" id="{66A379FE-5FA1-4A04-A7E9-BD1C98D6BAB9}"/>
            </a:ext>
          </a:extLst>
        </xdr:cNvPr>
        <xdr:cNvSpPr txBox="1"/>
      </xdr:nvSpPr>
      <xdr:spPr>
        <a:xfrm>
          <a:off x="10007755575" y="19145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447675</xdr:colOff>
      <xdr:row>6</xdr:row>
      <xdr:rowOff>95250</xdr:rowOff>
    </xdr:from>
    <xdr:to>
      <xdr:col>17</xdr:col>
      <xdr:colOff>2266950</xdr:colOff>
      <xdr:row>6</xdr:row>
      <xdr:rowOff>390525</xdr:rowOff>
    </xdr:to>
    <xdr:sp macro="" textlink="">
      <xdr:nvSpPr>
        <xdr:cNvPr id="444" name="תיבת טקסט 443">
          <a:extLst>
            <a:ext uri="{FF2B5EF4-FFF2-40B4-BE49-F238E27FC236}">
              <a16:creationId xmlns:a16="http://schemas.microsoft.com/office/drawing/2014/main" id="{2DE9B2AE-8323-491C-8FC5-92D8D1C603F3}"/>
            </a:ext>
          </a:extLst>
        </xdr:cNvPr>
        <xdr:cNvSpPr txBox="1"/>
      </xdr:nvSpPr>
      <xdr:spPr>
        <a:xfrm>
          <a:off x="10007784150" y="23526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1666875</xdr:colOff>
      <xdr:row>7</xdr:row>
      <xdr:rowOff>95250</xdr:rowOff>
    </xdr:from>
    <xdr:to>
      <xdr:col>17</xdr:col>
      <xdr:colOff>2295525</xdr:colOff>
      <xdr:row>7</xdr:row>
      <xdr:rowOff>361950</xdr:rowOff>
    </xdr:to>
    <xdr:sp macro="" textlink="">
      <xdr:nvSpPr>
        <xdr:cNvPr id="445" name="תיבת טקסט 444">
          <a:extLst>
            <a:ext uri="{FF2B5EF4-FFF2-40B4-BE49-F238E27FC236}">
              <a16:creationId xmlns:a16="http://schemas.microsoft.com/office/drawing/2014/main" id="{9CE751A8-2898-41AF-A540-CF0FD80F5893}"/>
            </a:ext>
          </a:extLst>
        </xdr:cNvPr>
        <xdr:cNvSpPr txBox="1"/>
      </xdr:nvSpPr>
      <xdr:spPr>
        <a:xfrm>
          <a:off x="10007755575" y="27908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447675</xdr:colOff>
      <xdr:row>8</xdr:row>
      <xdr:rowOff>95250</xdr:rowOff>
    </xdr:from>
    <xdr:to>
      <xdr:col>17</xdr:col>
      <xdr:colOff>2266950</xdr:colOff>
      <xdr:row>8</xdr:row>
      <xdr:rowOff>390525</xdr:rowOff>
    </xdr:to>
    <xdr:sp macro="" textlink="">
      <xdr:nvSpPr>
        <xdr:cNvPr id="446" name="תיבת טקסט 445">
          <a:extLst>
            <a:ext uri="{FF2B5EF4-FFF2-40B4-BE49-F238E27FC236}">
              <a16:creationId xmlns:a16="http://schemas.microsoft.com/office/drawing/2014/main" id="{A8DE02FB-B63A-4483-891B-DDABAE6D0C2C}"/>
            </a:ext>
          </a:extLst>
        </xdr:cNvPr>
        <xdr:cNvSpPr txBox="1"/>
      </xdr:nvSpPr>
      <xdr:spPr>
        <a:xfrm>
          <a:off x="10007784150" y="32289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1666875</xdr:colOff>
      <xdr:row>9</xdr:row>
      <xdr:rowOff>95250</xdr:rowOff>
    </xdr:from>
    <xdr:to>
      <xdr:col>17</xdr:col>
      <xdr:colOff>2295525</xdr:colOff>
      <xdr:row>9</xdr:row>
      <xdr:rowOff>361950</xdr:rowOff>
    </xdr:to>
    <xdr:sp macro="" textlink="">
      <xdr:nvSpPr>
        <xdr:cNvPr id="447" name="תיבת טקסט 446">
          <a:extLst>
            <a:ext uri="{FF2B5EF4-FFF2-40B4-BE49-F238E27FC236}">
              <a16:creationId xmlns:a16="http://schemas.microsoft.com/office/drawing/2014/main" id="{A9B93CF2-C579-48C5-90D3-3CEBB065DCF1}"/>
            </a:ext>
          </a:extLst>
        </xdr:cNvPr>
        <xdr:cNvSpPr txBox="1"/>
      </xdr:nvSpPr>
      <xdr:spPr>
        <a:xfrm>
          <a:off x="10007755575" y="36671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447675</xdr:colOff>
      <xdr:row>10</xdr:row>
      <xdr:rowOff>95250</xdr:rowOff>
    </xdr:from>
    <xdr:to>
      <xdr:col>17</xdr:col>
      <xdr:colOff>2266950</xdr:colOff>
      <xdr:row>10</xdr:row>
      <xdr:rowOff>390525</xdr:rowOff>
    </xdr:to>
    <xdr:sp macro="" textlink="">
      <xdr:nvSpPr>
        <xdr:cNvPr id="448" name="תיבת טקסט 447">
          <a:extLst>
            <a:ext uri="{FF2B5EF4-FFF2-40B4-BE49-F238E27FC236}">
              <a16:creationId xmlns:a16="http://schemas.microsoft.com/office/drawing/2014/main" id="{D59AC773-C7FC-4AB5-8435-FB8CD4140672}"/>
            </a:ext>
          </a:extLst>
        </xdr:cNvPr>
        <xdr:cNvSpPr txBox="1"/>
      </xdr:nvSpPr>
      <xdr:spPr>
        <a:xfrm>
          <a:off x="10007784150" y="41052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1666875</xdr:colOff>
      <xdr:row>11</xdr:row>
      <xdr:rowOff>95250</xdr:rowOff>
    </xdr:from>
    <xdr:to>
      <xdr:col>17</xdr:col>
      <xdr:colOff>2295525</xdr:colOff>
      <xdr:row>11</xdr:row>
      <xdr:rowOff>361950</xdr:rowOff>
    </xdr:to>
    <xdr:sp macro="" textlink="">
      <xdr:nvSpPr>
        <xdr:cNvPr id="449" name="תיבת טקסט 448">
          <a:extLst>
            <a:ext uri="{FF2B5EF4-FFF2-40B4-BE49-F238E27FC236}">
              <a16:creationId xmlns:a16="http://schemas.microsoft.com/office/drawing/2014/main" id="{76A1BB0F-73DD-44DB-8EE9-E7976C38FD91}"/>
            </a:ext>
          </a:extLst>
        </xdr:cNvPr>
        <xdr:cNvSpPr txBox="1"/>
      </xdr:nvSpPr>
      <xdr:spPr>
        <a:xfrm>
          <a:off x="10007755575" y="45434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447675</xdr:colOff>
      <xdr:row>12</xdr:row>
      <xdr:rowOff>95250</xdr:rowOff>
    </xdr:from>
    <xdr:to>
      <xdr:col>17</xdr:col>
      <xdr:colOff>2266950</xdr:colOff>
      <xdr:row>12</xdr:row>
      <xdr:rowOff>390525</xdr:rowOff>
    </xdr:to>
    <xdr:sp macro="" textlink="">
      <xdr:nvSpPr>
        <xdr:cNvPr id="450" name="תיבת טקסט 449">
          <a:extLst>
            <a:ext uri="{FF2B5EF4-FFF2-40B4-BE49-F238E27FC236}">
              <a16:creationId xmlns:a16="http://schemas.microsoft.com/office/drawing/2014/main" id="{4D5E60A8-5700-44DE-834E-80062938731F}"/>
            </a:ext>
          </a:extLst>
        </xdr:cNvPr>
        <xdr:cNvSpPr txBox="1"/>
      </xdr:nvSpPr>
      <xdr:spPr>
        <a:xfrm>
          <a:off x="10007784150" y="49815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1666875</xdr:colOff>
      <xdr:row>13</xdr:row>
      <xdr:rowOff>95250</xdr:rowOff>
    </xdr:from>
    <xdr:to>
      <xdr:col>17</xdr:col>
      <xdr:colOff>2295525</xdr:colOff>
      <xdr:row>13</xdr:row>
      <xdr:rowOff>361950</xdr:rowOff>
    </xdr:to>
    <xdr:sp macro="" textlink="">
      <xdr:nvSpPr>
        <xdr:cNvPr id="451" name="תיבת טקסט 450">
          <a:extLst>
            <a:ext uri="{FF2B5EF4-FFF2-40B4-BE49-F238E27FC236}">
              <a16:creationId xmlns:a16="http://schemas.microsoft.com/office/drawing/2014/main" id="{DFC5381C-5A51-4BF6-A60C-3E2597EBA663}"/>
            </a:ext>
          </a:extLst>
        </xdr:cNvPr>
        <xdr:cNvSpPr txBox="1"/>
      </xdr:nvSpPr>
      <xdr:spPr>
        <a:xfrm>
          <a:off x="10007755575" y="5419725"/>
          <a:ext cx="628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447675</xdr:colOff>
      <xdr:row>14</xdr:row>
      <xdr:rowOff>95250</xdr:rowOff>
    </xdr:from>
    <xdr:to>
      <xdr:col>17</xdr:col>
      <xdr:colOff>2266950</xdr:colOff>
      <xdr:row>14</xdr:row>
      <xdr:rowOff>390525</xdr:rowOff>
    </xdr:to>
    <xdr:sp macro="" textlink="">
      <xdr:nvSpPr>
        <xdr:cNvPr id="452" name="תיבת טקסט 451">
          <a:extLst>
            <a:ext uri="{FF2B5EF4-FFF2-40B4-BE49-F238E27FC236}">
              <a16:creationId xmlns:a16="http://schemas.microsoft.com/office/drawing/2014/main" id="{67C6AFA8-5C66-4878-9954-828E590C4BFD}"/>
            </a:ext>
          </a:extLst>
        </xdr:cNvPr>
        <xdr:cNvSpPr txBox="1"/>
      </xdr:nvSpPr>
      <xdr:spPr>
        <a:xfrm>
          <a:off x="10007784150" y="5857875"/>
          <a:ext cx="1819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oneCellAnchor>
    <xdr:from>
      <xdr:col>5</xdr:col>
      <xdr:colOff>1114424</xdr:colOff>
      <xdr:row>23</xdr:row>
      <xdr:rowOff>219075</xdr:rowOff>
    </xdr:from>
    <xdr:ext cx="457200" cy="264560"/>
    <xdr:sp macro="" textlink="">
      <xdr:nvSpPr>
        <xdr:cNvPr id="4" name="תיבת טקסט 3">
          <a:extLst>
            <a:ext uri="{FF2B5EF4-FFF2-40B4-BE49-F238E27FC236}">
              <a16:creationId xmlns:a16="http://schemas.microsoft.com/office/drawing/2014/main" id="{D9EC6E06-76DA-4ABB-A5B6-83F180ED1FD1}"/>
            </a:ext>
          </a:extLst>
        </xdr:cNvPr>
        <xdr:cNvSpPr txBox="1"/>
      </xdr:nvSpPr>
      <xdr:spPr>
        <a:xfrm>
          <a:off x="9996011251" y="10163175"/>
          <a:ext cx="457200" cy="264560"/>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rtl="1"/>
          <a:endParaRPr lang="en-IL" sz="1100"/>
        </a:p>
      </xdr:txBody>
    </xdr:sp>
    <xdr:clientData/>
  </xdr:oneCellAnchor>
  <xdr:oneCellAnchor>
    <xdr:from>
      <xdr:col>7</xdr:col>
      <xdr:colOff>1114424</xdr:colOff>
      <xdr:row>23</xdr:row>
      <xdr:rowOff>219075</xdr:rowOff>
    </xdr:from>
    <xdr:ext cx="457200" cy="264560"/>
    <xdr:sp macro="" textlink="">
      <xdr:nvSpPr>
        <xdr:cNvPr id="454" name="תיבת טקסט 453">
          <a:extLst>
            <a:ext uri="{FF2B5EF4-FFF2-40B4-BE49-F238E27FC236}">
              <a16:creationId xmlns:a16="http://schemas.microsoft.com/office/drawing/2014/main" id="{EFC0BCD3-7A11-4740-92B6-BED1B8BDCFB8}"/>
            </a:ext>
          </a:extLst>
        </xdr:cNvPr>
        <xdr:cNvSpPr txBox="1"/>
      </xdr:nvSpPr>
      <xdr:spPr>
        <a:xfrm>
          <a:off x="9996011251" y="10163175"/>
          <a:ext cx="457200" cy="264560"/>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rtl="1"/>
          <a:endParaRPr lang="en-IL" sz="1100"/>
        </a:p>
      </xdr:txBody>
    </xdr:sp>
    <xdr:clientData/>
  </xdr:oneCellAnchor>
  <xdr:oneCellAnchor>
    <xdr:from>
      <xdr:col>9</xdr:col>
      <xdr:colOff>1114424</xdr:colOff>
      <xdr:row>23</xdr:row>
      <xdr:rowOff>219075</xdr:rowOff>
    </xdr:from>
    <xdr:ext cx="457200" cy="264560"/>
    <xdr:sp macro="" textlink="">
      <xdr:nvSpPr>
        <xdr:cNvPr id="455" name="תיבת טקסט 454">
          <a:extLst>
            <a:ext uri="{FF2B5EF4-FFF2-40B4-BE49-F238E27FC236}">
              <a16:creationId xmlns:a16="http://schemas.microsoft.com/office/drawing/2014/main" id="{E5B9B736-E83B-4154-B500-C5D51806CE14}"/>
            </a:ext>
          </a:extLst>
        </xdr:cNvPr>
        <xdr:cNvSpPr txBox="1"/>
      </xdr:nvSpPr>
      <xdr:spPr>
        <a:xfrm>
          <a:off x="9996011251" y="10163175"/>
          <a:ext cx="457200" cy="264560"/>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rtl="1"/>
          <a:endParaRPr lang="en-IL" sz="1100"/>
        </a:p>
      </xdr:txBody>
    </xdr:sp>
    <xdr:clientData/>
  </xdr:oneCellAnchor>
  <xdr:oneCellAnchor>
    <xdr:from>
      <xdr:col>11</xdr:col>
      <xdr:colOff>1114424</xdr:colOff>
      <xdr:row>23</xdr:row>
      <xdr:rowOff>219075</xdr:rowOff>
    </xdr:from>
    <xdr:ext cx="457200" cy="264560"/>
    <xdr:sp macro="" textlink="">
      <xdr:nvSpPr>
        <xdr:cNvPr id="456" name="תיבת טקסט 455">
          <a:extLst>
            <a:ext uri="{FF2B5EF4-FFF2-40B4-BE49-F238E27FC236}">
              <a16:creationId xmlns:a16="http://schemas.microsoft.com/office/drawing/2014/main" id="{E3B63658-E212-48E4-BF50-20777D47402F}"/>
            </a:ext>
          </a:extLst>
        </xdr:cNvPr>
        <xdr:cNvSpPr txBox="1"/>
      </xdr:nvSpPr>
      <xdr:spPr>
        <a:xfrm>
          <a:off x="9993029926" y="10163175"/>
          <a:ext cx="457200" cy="264560"/>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rtl="1"/>
          <a:endParaRPr lang="en-IL" sz="1100"/>
        </a:p>
      </xdr:txBody>
    </xdr:sp>
    <xdr:clientData/>
  </xdr:oneCellAnchor>
  <xdr:oneCellAnchor>
    <xdr:from>
      <xdr:col>13</xdr:col>
      <xdr:colOff>1114424</xdr:colOff>
      <xdr:row>23</xdr:row>
      <xdr:rowOff>219075</xdr:rowOff>
    </xdr:from>
    <xdr:ext cx="457200" cy="264560"/>
    <xdr:sp macro="" textlink="">
      <xdr:nvSpPr>
        <xdr:cNvPr id="457" name="תיבת טקסט 456">
          <a:extLst>
            <a:ext uri="{FF2B5EF4-FFF2-40B4-BE49-F238E27FC236}">
              <a16:creationId xmlns:a16="http://schemas.microsoft.com/office/drawing/2014/main" id="{2FCE4CBC-64BE-42D2-838D-3F4B52829DB2}"/>
            </a:ext>
          </a:extLst>
        </xdr:cNvPr>
        <xdr:cNvSpPr txBox="1"/>
      </xdr:nvSpPr>
      <xdr:spPr>
        <a:xfrm>
          <a:off x="9996011251" y="10163175"/>
          <a:ext cx="457200" cy="264560"/>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rtl="1"/>
          <a:endParaRPr lang="en-IL" sz="1100"/>
        </a:p>
      </xdr:txBody>
    </xdr:sp>
    <xdr:clientData/>
  </xdr:oneCellAnchor>
  <xdr:oneCellAnchor>
    <xdr:from>
      <xdr:col>15</xdr:col>
      <xdr:colOff>1114424</xdr:colOff>
      <xdr:row>23</xdr:row>
      <xdr:rowOff>219075</xdr:rowOff>
    </xdr:from>
    <xdr:ext cx="457200" cy="264560"/>
    <xdr:sp macro="" textlink="">
      <xdr:nvSpPr>
        <xdr:cNvPr id="458" name="תיבת טקסט 457">
          <a:extLst>
            <a:ext uri="{FF2B5EF4-FFF2-40B4-BE49-F238E27FC236}">
              <a16:creationId xmlns:a16="http://schemas.microsoft.com/office/drawing/2014/main" id="{E055B137-32ED-447A-9987-BB2ABD741C66}"/>
            </a:ext>
          </a:extLst>
        </xdr:cNvPr>
        <xdr:cNvSpPr txBox="1"/>
      </xdr:nvSpPr>
      <xdr:spPr>
        <a:xfrm>
          <a:off x="9993029926" y="10163175"/>
          <a:ext cx="457200" cy="264560"/>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rtl="1"/>
          <a:endParaRPr lang="en-IL" sz="1100"/>
        </a:p>
      </xdr:txBody>
    </xdr:sp>
    <xdr:clientData/>
  </xdr:oneCellAnchor>
  <xdr:oneCellAnchor>
    <xdr:from>
      <xdr:col>17</xdr:col>
      <xdr:colOff>1114424</xdr:colOff>
      <xdr:row>23</xdr:row>
      <xdr:rowOff>219075</xdr:rowOff>
    </xdr:from>
    <xdr:ext cx="457200" cy="264560"/>
    <xdr:sp macro="" textlink="">
      <xdr:nvSpPr>
        <xdr:cNvPr id="460" name="תיבת טקסט 459">
          <a:extLst>
            <a:ext uri="{FF2B5EF4-FFF2-40B4-BE49-F238E27FC236}">
              <a16:creationId xmlns:a16="http://schemas.microsoft.com/office/drawing/2014/main" id="{53B90BB2-1BD8-4EDE-A4FD-176F5954B777}"/>
            </a:ext>
          </a:extLst>
        </xdr:cNvPr>
        <xdr:cNvSpPr txBox="1"/>
      </xdr:nvSpPr>
      <xdr:spPr>
        <a:xfrm>
          <a:off x="9981104626" y="10163175"/>
          <a:ext cx="457200" cy="264560"/>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rtl="1"/>
          <a:endParaRPr lang="en-IL" sz="1100"/>
        </a:p>
      </xdr:txBody>
    </xdr:sp>
    <xdr:clientData/>
  </xdr:oneCellAnchor>
  <xdr:oneCellAnchor>
    <xdr:from>
      <xdr:col>5</xdr:col>
      <xdr:colOff>1114424</xdr:colOff>
      <xdr:row>24</xdr:row>
      <xdr:rowOff>219075</xdr:rowOff>
    </xdr:from>
    <xdr:ext cx="457200" cy="264560"/>
    <xdr:sp macro="" textlink="">
      <xdr:nvSpPr>
        <xdr:cNvPr id="461" name="תיבת טקסט 460">
          <a:extLst>
            <a:ext uri="{FF2B5EF4-FFF2-40B4-BE49-F238E27FC236}">
              <a16:creationId xmlns:a16="http://schemas.microsoft.com/office/drawing/2014/main" id="{ED7CCEC8-90A4-452A-80DE-2DB7FD76D6BC}"/>
            </a:ext>
          </a:extLst>
        </xdr:cNvPr>
        <xdr:cNvSpPr txBox="1"/>
      </xdr:nvSpPr>
      <xdr:spPr>
        <a:xfrm>
          <a:off x="9996011251" y="10163175"/>
          <a:ext cx="457200" cy="264560"/>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rtl="1"/>
          <a:endParaRPr lang="en-IL" sz="1100"/>
        </a:p>
      </xdr:txBody>
    </xdr:sp>
    <xdr:clientData/>
  </xdr:oneCellAnchor>
  <xdr:oneCellAnchor>
    <xdr:from>
      <xdr:col>7</xdr:col>
      <xdr:colOff>1114424</xdr:colOff>
      <xdr:row>24</xdr:row>
      <xdr:rowOff>219075</xdr:rowOff>
    </xdr:from>
    <xdr:ext cx="457200" cy="264560"/>
    <xdr:sp macro="" textlink="">
      <xdr:nvSpPr>
        <xdr:cNvPr id="462" name="תיבת טקסט 461">
          <a:extLst>
            <a:ext uri="{FF2B5EF4-FFF2-40B4-BE49-F238E27FC236}">
              <a16:creationId xmlns:a16="http://schemas.microsoft.com/office/drawing/2014/main" id="{41EC0A13-FA26-47D3-8860-82CA04F6E515}"/>
            </a:ext>
          </a:extLst>
        </xdr:cNvPr>
        <xdr:cNvSpPr txBox="1"/>
      </xdr:nvSpPr>
      <xdr:spPr>
        <a:xfrm>
          <a:off x="9996011251" y="10858500"/>
          <a:ext cx="457200" cy="264560"/>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rtl="1"/>
          <a:endParaRPr lang="en-IL" sz="1100"/>
        </a:p>
      </xdr:txBody>
    </xdr:sp>
    <xdr:clientData/>
  </xdr:oneCellAnchor>
  <xdr:oneCellAnchor>
    <xdr:from>
      <xdr:col>9</xdr:col>
      <xdr:colOff>1114424</xdr:colOff>
      <xdr:row>24</xdr:row>
      <xdr:rowOff>219075</xdr:rowOff>
    </xdr:from>
    <xdr:ext cx="457200" cy="264560"/>
    <xdr:sp macro="" textlink="">
      <xdr:nvSpPr>
        <xdr:cNvPr id="463" name="תיבת טקסט 462">
          <a:extLst>
            <a:ext uri="{FF2B5EF4-FFF2-40B4-BE49-F238E27FC236}">
              <a16:creationId xmlns:a16="http://schemas.microsoft.com/office/drawing/2014/main" id="{ADFDEC16-1674-4CFB-88CD-3C11A3327E27}"/>
            </a:ext>
          </a:extLst>
        </xdr:cNvPr>
        <xdr:cNvSpPr txBox="1"/>
      </xdr:nvSpPr>
      <xdr:spPr>
        <a:xfrm>
          <a:off x="9996011251" y="10858500"/>
          <a:ext cx="457200" cy="264560"/>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rtl="1"/>
          <a:endParaRPr lang="en-IL" sz="1100"/>
        </a:p>
      </xdr:txBody>
    </xdr:sp>
    <xdr:clientData/>
  </xdr:oneCellAnchor>
  <xdr:oneCellAnchor>
    <xdr:from>
      <xdr:col>11</xdr:col>
      <xdr:colOff>1114424</xdr:colOff>
      <xdr:row>24</xdr:row>
      <xdr:rowOff>219075</xdr:rowOff>
    </xdr:from>
    <xdr:ext cx="457200" cy="264560"/>
    <xdr:sp macro="" textlink="">
      <xdr:nvSpPr>
        <xdr:cNvPr id="464" name="תיבת טקסט 463">
          <a:extLst>
            <a:ext uri="{FF2B5EF4-FFF2-40B4-BE49-F238E27FC236}">
              <a16:creationId xmlns:a16="http://schemas.microsoft.com/office/drawing/2014/main" id="{2BC56BA9-8102-4015-97F1-4BF254188F7E}"/>
            </a:ext>
          </a:extLst>
        </xdr:cNvPr>
        <xdr:cNvSpPr txBox="1"/>
      </xdr:nvSpPr>
      <xdr:spPr>
        <a:xfrm>
          <a:off x="9996011251" y="10858500"/>
          <a:ext cx="457200" cy="264560"/>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rtl="1"/>
          <a:endParaRPr lang="en-IL" sz="1100"/>
        </a:p>
      </xdr:txBody>
    </xdr:sp>
    <xdr:clientData/>
  </xdr:oneCellAnchor>
  <xdr:oneCellAnchor>
    <xdr:from>
      <xdr:col>13</xdr:col>
      <xdr:colOff>1114424</xdr:colOff>
      <xdr:row>24</xdr:row>
      <xdr:rowOff>219075</xdr:rowOff>
    </xdr:from>
    <xdr:ext cx="457200" cy="264560"/>
    <xdr:sp macro="" textlink="">
      <xdr:nvSpPr>
        <xdr:cNvPr id="465" name="תיבת טקסט 464">
          <a:extLst>
            <a:ext uri="{FF2B5EF4-FFF2-40B4-BE49-F238E27FC236}">
              <a16:creationId xmlns:a16="http://schemas.microsoft.com/office/drawing/2014/main" id="{6275B820-C9C2-4486-B8F4-EC78F0E70FDE}"/>
            </a:ext>
          </a:extLst>
        </xdr:cNvPr>
        <xdr:cNvSpPr txBox="1"/>
      </xdr:nvSpPr>
      <xdr:spPr>
        <a:xfrm>
          <a:off x="9996011251" y="10858500"/>
          <a:ext cx="457200" cy="264560"/>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rtl="1"/>
          <a:endParaRPr lang="en-IL" sz="1100"/>
        </a:p>
      </xdr:txBody>
    </xdr:sp>
    <xdr:clientData/>
  </xdr:oneCellAnchor>
  <xdr:oneCellAnchor>
    <xdr:from>
      <xdr:col>15</xdr:col>
      <xdr:colOff>1114424</xdr:colOff>
      <xdr:row>24</xdr:row>
      <xdr:rowOff>219075</xdr:rowOff>
    </xdr:from>
    <xdr:ext cx="457200" cy="264560"/>
    <xdr:sp macro="" textlink="">
      <xdr:nvSpPr>
        <xdr:cNvPr id="466" name="תיבת טקסט 465">
          <a:extLst>
            <a:ext uri="{FF2B5EF4-FFF2-40B4-BE49-F238E27FC236}">
              <a16:creationId xmlns:a16="http://schemas.microsoft.com/office/drawing/2014/main" id="{EBFC9E8F-9FAB-4657-AD88-179523A7D985}"/>
            </a:ext>
          </a:extLst>
        </xdr:cNvPr>
        <xdr:cNvSpPr txBox="1"/>
      </xdr:nvSpPr>
      <xdr:spPr>
        <a:xfrm>
          <a:off x="9996011251" y="10858500"/>
          <a:ext cx="457200" cy="264560"/>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rtl="1"/>
          <a:endParaRPr lang="en-IL" sz="1100"/>
        </a:p>
      </xdr:txBody>
    </xdr:sp>
    <xdr:clientData/>
  </xdr:oneCellAnchor>
  <xdr:oneCellAnchor>
    <xdr:from>
      <xdr:col>17</xdr:col>
      <xdr:colOff>1114424</xdr:colOff>
      <xdr:row>24</xdr:row>
      <xdr:rowOff>219075</xdr:rowOff>
    </xdr:from>
    <xdr:ext cx="457200" cy="264560"/>
    <xdr:sp macro="" textlink="">
      <xdr:nvSpPr>
        <xdr:cNvPr id="467" name="תיבת טקסט 466">
          <a:extLst>
            <a:ext uri="{FF2B5EF4-FFF2-40B4-BE49-F238E27FC236}">
              <a16:creationId xmlns:a16="http://schemas.microsoft.com/office/drawing/2014/main" id="{787290FC-D8F8-4F62-99F8-44B85F0D9851}"/>
            </a:ext>
          </a:extLst>
        </xdr:cNvPr>
        <xdr:cNvSpPr txBox="1"/>
      </xdr:nvSpPr>
      <xdr:spPr>
        <a:xfrm>
          <a:off x="9996011251" y="10858500"/>
          <a:ext cx="457200" cy="264560"/>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rtl="1"/>
          <a:endParaRPr lang="en-IL" sz="1100"/>
        </a:p>
      </xdr:txBody>
    </xdr:sp>
    <xdr:clientData/>
  </xdr:oneCellAnchor>
  <xdr:oneCellAnchor>
    <xdr:from>
      <xdr:col>5</xdr:col>
      <xdr:colOff>1114424</xdr:colOff>
      <xdr:row>25</xdr:row>
      <xdr:rowOff>219075</xdr:rowOff>
    </xdr:from>
    <xdr:ext cx="457200" cy="264560"/>
    <xdr:sp macro="" textlink="">
      <xdr:nvSpPr>
        <xdr:cNvPr id="468" name="תיבת טקסט 467">
          <a:extLst>
            <a:ext uri="{FF2B5EF4-FFF2-40B4-BE49-F238E27FC236}">
              <a16:creationId xmlns:a16="http://schemas.microsoft.com/office/drawing/2014/main" id="{4045FD25-2070-46C7-81FA-4F5AF1310EFE}"/>
            </a:ext>
          </a:extLst>
        </xdr:cNvPr>
        <xdr:cNvSpPr txBox="1"/>
      </xdr:nvSpPr>
      <xdr:spPr>
        <a:xfrm>
          <a:off x="9996011251" y="10858500"/>
          <a:ext cx="457200" cy="264560"/>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rtl="1"/>
          <a:endParaRPr lang="en-IL" sz="1100"/>
        </a:p>
      </xdr:txBody>
    </xdr:sp>
    <xdr:clientData/>
  </xdr:oneCellAnchor>
  <xdr:oneCellAnchor>
    <xdr:from>
      <xdr:col>7</xdr:col>
      <xdr:colOff>1114424</xdr:colOff>
      <xdr:row>25</xdr:row>
      <xdr:rowOff>219075</xdr:rowOff>
    </xdr:from>
    <xdr:ext cx="457200" cy="264560"/>
    <xdr:sp macro="" textlink="">
      <xdr:nvSpPr>
        <xdr:cNvPr id="469" name="תיבת טקסט 468">
          <a:extLst>
            <a:ext uri="{FF2B5EF4-FFF2-40B4-BE49-F238E27FC236}">
              <a16:creationId xmlns:a16="http://schemas.microsoft.com/office/drawing/2014/main" id="{7BC4CCF4-AE84-453B-B657-4FC0233006C4}"/>
            </a:ext>
          </a:extLst>
        </xdr:cNvPr>
        <xdr:cNvSpPr txBox="1"/>
      </xdr:nvSpPr>
      <xdr:spPr>
        <a:xfrm>
          <a:off x="9993029926" y="10858500"/>
          <a:ext cx="457200" cy="264560"/>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rtl="1"/>
          <a:endParaRPr lang="en-IL" sz="1100"/>
        </a:p>
      </xdr:txBody>
    </xdr:sp>
    <xdr:clientData/>
  </xdr:oneCellAnchor>
  <xdr:oneCellAnchor>
    <xdr:from>
      <xdr:col>9</xdr:col>
      <xdr:colOff>1114424</xdr:colOff>
      <xdr:row>25</xdr:row>
      <xdr:rowOff>219075</xdr:rowOff>
    </xdr:from>
    <xdr:ext cx="457200" cy="264560"/>
    <xdr:sp macro="" textlink="">
      <xdr:nvSpPr>
        <xdr:cNvPr id="470" name="תיבת טקסט 469">
          <a:extLst>
            <a:ext uri="{FF2B5EF4-FFF2-40B4-BE49-F238E27FC236}">
              <a16:creationId xmlns:a16="http://schemas.microsoft.com/office/drawing/2014/main" id="{D40993AA-598F-4E21-A518-4F2FEB367316}"/>
            </a:ext>
          </a:extLst>
        </xdr:cNvPr>
        <xdr:cNvSpPr txBox="1"/>
      </xdr:nvSpPr>
      <xdr:spPr>
        <a:xfrm>
          <a:off x="9993029926" y="11553825"/>
          <a:ext cx="457200" cy="264560"/>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rtl="1"/>
          <a:endParaRPr lang="en-IL" sz="1100"/>
        </a:p>
      </xdr:txBody>
    </xdr:sp>
    <xdr:clientData/>
  </xdr:oneCellAnchor>
  <xdr:oneCellAnchor>
    <xdr:from>
      <xdr:col>11</xdr:col>
      <xdr:colOff>1114424</xdr:colOff>
      <xdr:row>25</xdr:row>
      <xdr:rowOff>219075</xdr:rowOff>
    </xdr:from>
    <xdr:ext cx="457200" cy="264560"/>
    <xdr:sp macro="" textlink="">
      <xdr:nvSpPr>
        <xdr:cNvPr id="471" name="תיבת טקסט 470">
          <a:extLst>
            <a:ext uri="{FF2B5EF4-FFF2-40B4-BE49-F238E27FC236}">
              <a16:creationId xmlns:a16="http://schemas.microsoft.com/office/drawing/2014/main" id="{89820320-EFCC-4CA7-A145-6536E2085A70}"/>
            </a:ext>
          </a:extLst>
        </xdr:cNvPr>
        <xdr:cNvSpPr txBox="1"/>
      </xdr:nvSpPr>
      <xdr:spPr>
        <a:xfrm>
          <a:off x="9993029926" y="11553825"/>
          <a:ext cx="457200" cy="264560"/>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rtl="1"/>
          <a:endParaRPr lang="en-IL" sz="1100"/>
        </a:p>
      </xdr:txBody>
    </xdr:sp>
    <xdr:clientData/>
  </xdr:oneCellAnchor>
  <xdr:oneCellAnchor>
    <xdr:from>
      <xdr:col>13</xdr:col>
      <xdr:colOff>1114424</xdr:colOff>
      <xdr:row>25</xdr:row>
      <xdr:rowOff>219075</xdr:rowOff>
    </xdr:from>
    <xdr:ext cx="457200" cy="264560"/>
    <xdr:sp macro="" textlink="">
      <xdr:nvSpPr>
        <xdr:cNvPr id="472" name="תיבת טקסט 471">
          <a:extLst>
            <a:ext uri="{FF2B5EF4-FFF2-40B4-BE49-F238E27FC236}">
              <a16:creationId xmlns:a16="http://schemas.microsoft.com/office/drawing/2014/main" id="{D890648D-7437-445C-BC77-0E94DA46352A}"/>
            </a:ext>
          </a:extLst>
        </xdr:cNvPr>
        <xdr:cNvSpPr txBox="1"/>
      </xdr:nvSpPr>
      <xdr:spPr>
        <a:xfrm>
          <a:off x="9993029926" y="11553825"/>
          <a:ext cx="457200" cy="264560"/>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rtl="1"/>
          <a:endParaRPr lang="en-IL" sz="1100"/>
        </a:p>
      </xdr:txBody>
    </xdr:sp>
    <xdr:clientData/>
  </xdr:oneCellAnchor>
  <xdr:oneCellAnchor>
    <xdr:from>
      <xdr:col>15</xdr:col>
      <xdr:colOff>1114424</xdr:colOff>
      <xdr:row>25</xdr:row>
      <xdr:rowOff>219075</xdr:rowOff>
    </xdr:from>
    <xdr:ext cx="457200" cy="264560"/>
    <xdr:sp macro="" textlink="">
      <xdr:nvSpPr>
        <xdr:cNvPr id="473" name="תיבת טקסט 472">
          <a:extLst>
            <a:ext uri="{FF2B5EF4-FFF2-40B4-BE49-F238E27FC236}">
              <a16:creationId xmlns:a16="http://schemas.microsoft.com/office/drawing/2014/main" id="{83E295A9-DDB4-42D2-852A-AA7DC7D51889}"/>
            </a:ext>
          </a:extLst>
        </xdr:cNvPr>
        <xdr:cNvSpPr txBox="1"/>
      </xdr:nvSpPr>
      <xdr:spPr>
        <a:xfrm>
          <a:off x="9993029926" y="11553825"/>
          <a:ext cx="457200" cy="264560"/>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rtl="1"/>
          <a:endParaRPr lang="en-IL" sz="1100"/>
        </a:p>
      </xdr:txBody>
    </xdr:sp>
    <xdr:clientData/>
  </xdr:oneCellAnchor>
  <xdr:oneCellAnchor>
    <xdr:from>
      <xdr:col>17</xdr:col>
      <xdr:colOff>1114424</xdr:colOff>
      <xdr:row>25</xdr:row>
      <xdr:rowOff>219075</xdr:rowOff>
    </xdr:from>
    <xdr:ext cx="457200" cy="264560"/>
    <xdr:sp macro="" textlink="">
      <xdr:nvSpPr>
        <xdr:cNvPr id="474" name="תיבת טקסט 473">
          <a:extLst>
            <a:ext uri="{FF2B5EF4-FFF2-40B4-BE49-F238E27FC236}">
              <a16:creationId xmlns:a16="http://schemas.microsoft.com/office/drawing/2014/main" id="{BAFCA2F3-8610-41A9-82FA-B8DD605A3525}"/>
            </a:ext>
          </a:extLst>
        </xdr:cNvPr>
        <xdr:cNvSpPr txBox="1"/>
      </xdr:nvSpPr>
      <xdr:spPr>
        <a:xfrm>
          <a:off x="9993029926" y="11553825"/>
          <a:ext cx="457200" cy="264560"/>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rtl="1"/>
          <a:endParaRPr lang="en-IL" sz="1100"/>
        </a:p>
      </xdr:txBody>
    </xdr:sp>
    <xdr:clientData/>
  </xdr:oneCellAnchor>
  <xdr:twoCellAnchor>
    <xdr:from>
      <xdr:col>5</xdr:col>
      <xdr:colOff>66675</xdr:colOff>
      <xdr:row>30</xdr:row>
      <xdr:rowOff>238126</xdr:rowOff>
    </xdr:from>
    <xdr:to>
      <xdr:col>5</xdr:col>
      <xdr:colOff>2295525</xdr:colOff>
      <xdr:row>30</xdr:row>
      <xdr:rowOff>1019176</xdr:rowOff>
    </xdr:to>
    <xdr:sp macro="" textlink="">
      <xdr:nvSpPr>
        <xdr:cNvPr id="5" name="תיבת טקסט 4">
          <a:extLst>
            <a:ext uri="{FF2B5EF4-FFF2-40B4-BE49-F238E27FC236}">
              <a16:creationId xmlns:a16="http://schemas.microsoft.com/office/drawing/2014/main" id="{8671AD97-0470-4AB8-84E7-13BE88990A70}"/>
            </a:ext>
          </a:extLst>
        </xdr:cNvPr>
        <xdr:cNvSpPr txBox="1"/>
      </xdr:nvSpPr>
      <xdr:spPr>
        <a:xfrm>
          <a:off x="9995287350" y="13858876"/>
          <a:ext cx="2228850" cy="781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5</xdr:col>
      <xdr:colOff>47625</xdr:colOff>
      <xdr:row>30</xdr:row>
      <xdr:rowOff>1438275</xdr:rowOff>
    </xdr:from>
    <xdr:to>
      <xdr:col>5</xdr:col>
      <xdr:colOff>2276475</xdr:colOff>
      <xdr:row>30</xdr:row>
      <xdr:rowOff>2219325</xdr:rowOff>
    </xdr:to>
    <xdr:sp macro="" textlink="">
      <xdr:nvSpPr>
        <xdr:cNvPr id="476" name="תיבת טקסט 475">
          <a:extLst>
            <a:ext uri="{FF2B5EF4-FFF2-40B4-BE49-F238E27FC236}">
              <a16:creationId xmlns:a16="http://schemas.microsoft.com/office/drawing/2014/main" id="{1A41717D-D1A5-473B-8153-3FD2540332C5}"/>
            </a:ext>
          </a:extLst>
        </xdr:cNvPr>
        <xdr:cNvSpPr txBox="1"/>
      </xdr:nvSpPr>
      <xdr:spPr>
        <a:xfrm>
          <a:off x="9995306400" y="15059025"/>
          <a:ext cx="2228850" cy="781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66675</xdr:colOff>
      <xdr:row>30</xdr:row>
      <xdr:rowOff>238126</xdr:rowOff>
    </xdr:from>
    <xdr:to>
      <xdr:col>7</xdr:col>
      <xdr:colOff>2295525</xdr:colOff>
      <xdr:row>30</xdr:row>
      <xdr:rowOff>1019176</xdr:rowOff>
    </xdr:to>
    <xdr:sp macro="" textlink="">
      <xdr:nvSpPr>
        <xdr:cNvPr id="477" name="תיבת טקסט 476">
          <a:extLst>
            <a:ext uri="{FF2B5EF4-FFF2-40B4-BE49-F238E27FC236}">
              <a16:creationId xmlns:a16="http://schemas.microsoft.com/office/drawing/2014/main" id="{75E13A08-1F8C-4468-BBCA-38E25889AF82}"/>
            </a:ext>
          </a:extLst>
        </xdr:cNvPr>
        <xdr:cNvSpPr txBox="1"/>
      </xdr:nvSpPr>
      <xdr:spPr>
        <a:xfrm>
          <a:off x="9995287350" y="13858876"/>
          <a:ext cx="2228850" cy="781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7</xdr:col>
      <xdr:colOff>47625</xdr:colOff>
      <xdr:row>30</xdr:row>
      <xdr:rowOff>1438275</xdr:rowOff>
    </xdr:from>
    <xdr:to>
      <xdr:col>7</xdr:col>
      <xdr:colOff>2276475</xdr:colOff>
      <xdr:row>30</xdr:row>
      <xdr:rowOff>2219325</xdr:rowOff>
    </xdr:to>
    <xdr:sp macro="" textlink="">
      <xdr:nvSpPr>
        <xdr:cNvPr id="478" name="תיבת טקסט 477">
          <a:extLst>
            <a:ext uri="{FF2B5EF4-FFF2-40B4-BE49-F238E27FC236}">
              <a16:creationId xmlns:a16="http://schemas.microsoft.com/office/drawing/2014/main" id="{6AE0661C-9E71-428F-9E37-8A019B2F3A40}"/>
            </a:ext>
          </a:extLst>
        </xdr:cNvPr>
        <xdr:cNvSpPr txBox="1"/>
      </xdr:nvSpPr>
      <xdr:spPr>
        <a:xfrm>
          <a:off x="9995306400" y="15059025"/>
          <a:ext cx="2228850" cy="781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66675</xdr:colOff>
      <xdr:row>30</xdr:row>
      <xdr:rowOff>238126</xdr:rowOff>
    </xdr:from>
    <xdr:to>
      <xdr:col>9</xdr:col>
      <xdr:colOff>2295525</xdr:colOff>
      <xdr:row>30</xdr:row>
      <xdr:rowOff>1019176</xdr:rowOff>
    </xdr:to>
    <xdr:sp macro="" textlink="">
      <xdr:nvSpPr>
        <xdr:cNvPr id="479" name="תיבת טקסט 478">
          <a:extLst>
            <a:ext uri="{FF2B5EF4-FFF2-40B4-BE49-F238E27FC236}">
              <a16:creationId xmlns:a16="http://schemas.microsoft.com/office/drawing/2014/main" id="{020819B5-37E1-4BB0-9475-C5141EE99AA5}"/>
            </a:ext>
          </a:extLst>
        </xdr:cNvPr>
        <xdr:cNvSpPr txBox="1"/>
      </xdr:nvSpPr>
      <xdr:spPr>
        <a:xfrm>
          <a:off x="9995287350" y="13858876"/>
          <a:ext cx="2228850" cy="781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9</xdr:col>
      <xdr:colOff>47625</xdr:colOff>
      <xdr:row>30</xdr:row>
      <xdr:rowOff>1438275</xdr:rowOff>
    </xdr:from>
    <xdr:to>
      <xdr:col>9</xdr:col>
      <xdr:colOff>2276475</xdr:colOff>
      <xdr:row>30</xdr:row>
      <xdr:rowOff>2219325</xdr:rowOff>
    </xdr:to>
    <xdr:sp macro="" textlink="">
      <xdr:nvSpPr>
        <xdr:cNvPr id="480" name="תיבת טקסט 479">
          <a:extLst>
            <a:ext uri="{FF2B5EF4-FFF2-40B4-BE49-F238E27FC236}">
              <a16:creationId xmlns:a16="http://schemas.microsoft.com/office/drawing/2014/main" id="{187100B2-2135-42A7-A471-A1E16943C3C2}"/>
            </a:ext>
          </a:extLst>
        </xdr:cNvPr>
        <xdr:cNvSpPr txBox="1"/>
      </xdr:nvSpPr>
      <xdr:spPr>
        <a:xfrm>
          <a:off x="9995306400" y="15059025"/>
          <a:ext cx="2228850" cy="781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66675</xdr:colOff>
      <xdr:row>30</xdr:row>
      <xdr:rowOff>238126</xdr:rowOff>
    </xdr:from>
    <xdr:to>
      <xdr:col>11</xdr:col>
      <xdr:colOff>2295525</xdr:colOff>
      <xdr:row>30</xdr:row>
      <xdr:rowOff>1019176</xdr:rowOff>
    </xdr:to>
    <xdr:sp macro="" textlink="">
      <xdr:nvSpPr>
        <xdr:cNvPr id="481" name="תיבת טקסט 480">
          <a:extLst>
            <a:ext uri="{FF2B5EF4-FFF2-40B4-BE49-F238E27FC236}">
              <a16:creationId xmlns:a16="http://schemas.microsoft.com/office/drawing/2014/main" id="{D498B59B-7E93-4A35-B00C-70B69658CAD2}"/>
            </a:ext>
          </a:extLst>
        </xdr:cNvPr>
        <xdr:cNvSpPr txBox="1"/>
      </xdr:nvSpPr>
      <xdr:spPr>
        <a:xfrm>
          <a:off x="9995287350" y="13858876"/>
          <a:ext cx="2228850" cy="781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11</xdr:col>
      <xdr:colOff>47625</xdr:colOff>
      <xdr:row>30</xdr:row>
      <xdr:rowOff>1438275</xdr:rowOff>
    </xdr:from>
    <xdr:to>
      <xdr:col>11</xdr:col>
      <xdr:colOff>2276475</xdr:colOff>
      <xdr:row>30</xdr:row>
      <xdr:rowOff>2219325</xdr:rowOff>
    </xdr:to>
    <xdr:sp macro="" textlink="">
      <xdr:nvSpPr>
        <xdr:cNvPr id="482" name="תיבת טקסט 481">
          <a:extLst>
            <a:ext uri="{FF2B5EF4-FFF2-40B4-BE49-F238E27FC236}">
              <a16:creationId xmlns:a16="http://schemas.microsoft.com/office/drawing/2014/main" id="{9D0CF25C-2573-4C8B-BBFB-698A6E0DAC9F}"/>
            </a:ext>
          </a:extLst>
        </xdr:cNvPr>
        <xdr:cNvSpPr txBox="1"/>
      </xdr:nvSpPr>
      <xdr:spPr>
        <a:xfrm>
          <a:off x="9995306400" y="15059025"/>
          <a:ext cx="2228850" cy="781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66675</xdr:colOff>
      <xdr:row>30</xdr:row>
      <xdr:rowOff>238126</xdr:rowOff>
    </xdr:from>
    <xdr:to>
      <xdr:col>13</xdr:col>
      <xdr:colOff>2295525</xdr:colOff>
      <xdr:row>30</xdr:row>
      <xdr:rowOff>1019176</xdr:rowOff>
    </xdr:to>
    <xdr:sp macro="" textlink="">
      <xdr:nvSpPr>
        <xdr:cNvPr id="483" name="תיבת טקסט 482">
          <a:extLst>
            <a:ext uri="{FF2B5EF4-FFF2-40B4-BE49-F238E27FC236}">
              <a16:creationId xmlns:a16="http://schemas.microsoft.com/office/drawing/2014/main" id="{FF0F0DF3-50C3-4C5E-816A-F6D64C303EAB}"/>
            </a:ext>
          </a:extLst>
        </xdr:cNvPr>
        <xdr:cNvSpPr txBox="1"/>
      </xdr:nvSpPr>
      <xdr:spPr>
        <a:xfrm>
          <a:off x="9995287350" y="13858876"/>
          <a:ext cx="2228850" cy="781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13</xdr:col>
      <xdr:colOff>47625</xdr:colOff>
      <xdr:row>30</xdr:row>
      <xdr:rowOff>1438275</xdr:rowOff>
    </xdr:from>
    <xdr:to>
      <xdr:col>13</xdr:col>
      <xdr:colOff>2276475</xdr:colOff>
      <xdr:row>30</xdr:row>
      <xdr:rowOff>2219325</xdr:rowOff>
    </xdr:to>
    <xdr:sp macro="" textlink="">
      <xdr:nvSpPr>
        <xdr:cNvPr id="484" name="תיבת טקסט 483">
          <a:extLst>
            <a:ext uri="{FF2B5EF4-FFF2-40B4-BE49-F238E27FC236}">
              <a16:creationId xmlns:a16="http://schemas.microsoft.com/office/drawing/2014/main" id="{745DF092-94E2-457A-93E4-A7AEA8DBD198}"/>
            </a:ext>
          </a:extLst>
        </xdr:cNvPr>
        <xdr:cNvSpPr txBox="1"/>
      </xdr:nvSpPr>
      <xdr:spPr>
        <a:xfrm>
          <a:off x="9995306400" y="15059025"/>
          <a:ext cx="2228850" cy="781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66675</xdr:colOff>
      <xdr:row>30</xdr:row>
      <xdr:rowOff>238126</xdr:rowOff>
    </xdr:from>
    <xdr:to>
      <xdr:col>15</xdr:col>
      <xdr:colOff>2295525</xdr:colOff>
      <xdr:row>30</xdr:row>
      <xdr:rowOff>1019176</xdr:rowOff>
    </xdr:to>
    <xdr:sp macro="" textlink="">
      <xdr:nvSpPr>
        <xdr:cNvPr id="485" name="תיבת טקסט 484">
          <a:extLst>
            <a:ext uri="{FF2B5EF4-FFF2-40B4-BE49-F238E27FC236}">
              <a16:creationId xmlns:a16="http://schemas.microsoft.com/office/drawing/2014/main" id="{DBD2E6F1-C165-4B95-B73B-04889DF024E7}"/>
            </a:ext>
          </a:extLst>
        </xdr:cNvPr>
        <xdr:cNvSpPr txBox="1"/>
      </xdr:nvSpPr>
      <xdr:spPr>
        <a:xfrm>
          <a:off x="9995287350" y="13858876"/>
          <a:ext cx="2228850" cy="781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15</xdr:col>
      <xdr:colOff>47625</xdr:colOff>
      <xdr:row>30</xdr:row>
      <xdr:rowOff>1438275</xdr:rowOff>
    </xdr:from>
    <xdr:to>
      <xdr:col>15</xdr:col>
      <xdr:colOff>2276475</xdr:colOff>
      <xdr:row>30</xdr:row>
      <xdr:rowOff>2219325</xdr:rowOff>
    </xdr:to>
    <xdr:sp macro="" textlink="">
      <xdr:nvSpPr>
        <xdr:cNvPr id="486" name="תיבת טקסט 485">
          <a:extLst>
            <a:ext uri="{FF2B5EF4-FFF2-40B4-BE49-F238E27FC236}">
              <a16:creationId xmlns:a16="http://schemas.microsoft.com/office/drawing/2014/main" id="{36550E82-D889-4EC2-BF25-18D65CD76DC8}"/>
            </a:ext>
          </a:extLst>
        </xdr:cNvPr>
        <xdr:cNvSpPr txBox="1"/>
      </xdr:nvSpPr>
      <xdr:spPr>
        <a:xfrm>
          <a:off x="9995306400" y="15059025"/>
          <a:ext cx="2228850" cy="781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66675</xdr:colOff>
      <xdr:row>30</xdr:row>
      <xdr:rowOff>238126</xdr:rowOff>
    </xdr:from>
    <xdr:to>
      <xdr:col>17</xdr:col>
      <xdr:colOff>2295525</xdr:colOff>
      <xdr:row>30</xdr:row>
      <xdr:rowOff>1019176</xdr:rowOff>
    </xdr:to>
    <xdr:sp macro="" textlink="">
      <xdr:nvSpPr>
        <xdr:cNvPr id="487" name="תיבת טקסט 486">
          <a:extLst>
            <a:ext uri="{FF2B5EF4-FFF2-40B4-BE49-F238E27FC236}">
              <a16:creationId xmlns:a16="http://schemas.microsoft.com/office/drawing/2014/main" id="{B5278A09-2CBE-40DB-B465-56C216F74AF2}"/>
            </a:ext>
          </a:extLst>
        </xdr:cNvPr>
        <xdr:cNvSpPr txBox="1"/>
      </xdr:nvSpPr>
      <xdr:spPr>
        <a:xfrm>
          <a:off x="9995287350" y="13858876"/>
          <a:ext cx="2228850" cy="781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twoCellAnchor>
    <xdr:from>
      <xdr:col>17</xdr:col>
      <xdr:colOff>47625</xdr:colOff>
      <xdr:row>30</xdr:row>
      <xdr:rowOff>1438275</xdr:rowOff>
    </xdr:from>
    <xdr:to>
      <xdr:col>17</xdr:col>
      <xdr:colOff>2276475</xdr:colOff>
      <xdr:row>30</xdr:row>
      <xdr:rowOff>2219325</xdr:rowOff>
    </xdr:to>
    <xdr:sp macro="" textlink="">
      <xdr:nvSpPr>
        <xdr:cNvPr id="488" name="תיבת טקסט 487">
          <a:extLst>
            <a:ext uri="{FF2B5EF4-FFF2-40B4-BE49-F238E27FC236}">
              <a16:creationId xmlns:a16="http://schemas.microsoft.com/office/drawing/2014/main" id="{7E10743D-0900-4604-9000-592B0798A4A5}"/>
            </a:ext>
          </a:extLst>
        </xdr:cNvPr>
        <xdr:cNvSpPr txBox="1"/>
      </xdr:nvSpPr>
      <xdr:spPr>
        <a:xfrm>
          <a:off x="9995306400" y="15059025"/>
          <a:ext cx="2228850" cy="781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endParaRPr lang="en-IL"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ekiN\&#1502;&#1508;&#1500;%20&#1512;&#1503;%202026-202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OrnaA\Downloads\&#1506;&#1493;&#1514;&#1511;%20&#1513;&#1500;%20&#1502;&#1508;&#1500;%20&#1512;&#1503;%202026-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תנאי-סף"/>
      <sheetName val="איכות"/>
      <sheetName val="מחיר"/>
      <sheetName val="סיכום"/>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תנאי-סף"/>
      <sheetName val="איכות"/>
      <sheetName val="מחיר"/>
    </sheetNames>
    <sheetDataSet>
      <sheetData sheetId="0"/>
      <sheetData sheetId="1">
        <row r="1">
          <cell r="D1">
            <v>0</v>
          </cell>
          <cell r="F1">
            <v>0</v>
          </cell>
          <cell r="H1">
            <v>0</v>
          </cell>
          <cell r="J1">
            <v>0</v>
          </cell>
          <cell r="L1">
            <v>0</v>
          </cell>
          <cell r="N1">
            <v>0</v>
          </cell>
          <cell r="P1">
            <v>0</v>
          </cell>
        </row>
        <row r="2">
          <cell r="D2" t="e">
            <v>#N/A</v>
          </cell>
          <cell r="F2" t="e">
            <v>#N/A</v>
          </cell>
          <cell r="H2" t="e">
            <v>#N/A</v>
          </cell>
          <cell r="J2" t="e">
            <v>#N/A</v>
          </cell>
          <cell r="L2" t="e">
            <v>#N/A</v>
          </cell>
          <cell r="N2" t="e">
            <v>#N/A</v>
          </cell>
          <cell r="P2" t="e">
            <v>#N/A</v>
          </cell>
        </row>
        <row r="3">
          <cell r="D3" t="str">
            <v>נימוק / ציון גלם</v>
          </cell>
          <cell r="E3" t="str">
            <v>ציון כולל לפרמטר</v>
          </cell>
          <cell r="F3" t="str">
            <v>נימוק/ציון גלם</v>
          </cell>
          <cell r="G3" t="str">
            <v>ציון כולל לפרמטר</v>
          </cell>
          <cell r="H3" t="str">
            <v>נימוק/ציון גלם</v>
          </cell>
          <cell r="I3" t="str">
            <v>ציון כולל לפרמטר</v>
          </cell>
          <cell r="J3" t="str">
            <v>נימוק / ציון גלם</v>
          </cell>
          <cell r="K3" t="str">
            <v>ציון כולל לפרמטר</v>
          </cell>
          <cell r="L3" t="str">
            <v>נימוק/ציון גלם</v>
          </cell>
          <cell r="M3" t="str">
            <v>ציון כולל לפרמטר</v>
          </cell>
          <cell r="N3" t="str">
            <v>נימוק/ציון גלם</v>
          </cell>
          <cell r="O3" t="str">
            <v>ציון כולל לפרמטר</v>
          </cell>
          <cell r="P3" t="str">
            <v>נימוק/ציון גלם</v>
          </cell>
          <cell r="Q3" t="str">
            <v>ציון כולל לפרמטר</v>
          </cell>
        </row>
        <row r="5">
          <cell r="D5" t="str">
            <v>ציין מספר שנות ניסיון</v>
          </cell>
          <cell r="F5" t="str">
            <v>ציין מספר שנות ניסיון</v>
          </cell>
          <cell r="H5" t="str">
            <v>ציין מספר שנות ניסיון</v>
          </cell>
          <cell r="J5" t="str">
            <v>ציין מספר שנות ניסיון</v>
          </cell>
          <cell r="L5" t="str">
            <v>ציין מספר שנות ניסיון</v>
          </cell>
          <cell r="N5" t="str">
            <v>ציין מספר שנות ניסיון</v>
          </cell>
          <cell r="P5" t="str">
            <v>ציין מספר שנות ניסיון</v>
          </cell>
        </row>
        <row r="6">
          <cell r="D6" t="str">
            <v>נימוק / ציון גלם</v>
          </cell>
          <cell r="E6" t="str">
            <v xml:space="preserve">ציון כולל לפרמטר: </v>
          </cell>
          <cell r="F6" t="str">
            <v>נימוק / ציון גלם</v>
          </cell>
          <cell r="G6" t="str">
            <v xml:space="preserve">ציון כולל לפרמטר: </v>
          </cell>
          <cell r="H6" t="str">
            <v>נימוק / ציון גלם</v>
          </cell>
          <cell r="I6" t="str">
            <v xml:space="preserve">ציון כולל לפרמטר: </v>
          </cell>
          <cell r="J6" t="str">
            <v>נימוק / ציון גלם</v>
          </cell>
          <cell r="K6" t="str">
            <v xml:space="preserve">ציון כולל לפרמטר: </v>
          </cell>
          <cell r="L6" t="str">
            <v>נימוק / ציון גלם</v>
          </cell>
          <cell r="M6" t="str">
            <v xml:space="preserve">ציון כולל לפרמטר: </v>
          </cell>
          <cell r="N6" t="str">
            <v>נימוק / ציון גלם</v>
          </cell>
          <cell r="O6" t="str">
            <v xml:space="preserve">ציון כולל לפרמטר: </v>
          </cell>
          <cell r="P6" t="str">
            <v>נימוק / ציון גלם</v>
          </cell>
          <cell r="Q6" t="str">
            <v xml:space="preserve">ציון כולל לפרמטר: </v>
          </cell>
        </row>
        <row r="7">
          <cell r="D7" t="b">
            <v>1</v>
          </cell>
          <cell r="E7">
            <v>5</v>
          </cell>
          <cell r="F7" t="b">
            <v>0</v>
          </cell>
          <cell r="G7">
            <v>0</v>
          </cell>
          <cell r="H7" t="b">
            <v>0</v>
          </cell>
          <cell r="I7">
            <v>0</v>
          </cell>
          <cell r="J7" t="b">
            <v>0</v>
          </cell>
          <cell r="K7">
            <v>0</v>
          </cell>
          <cell r="L7" t="b">
            <v>0</v>
          </cell>
          <cell r="M7">
            <v>0</v>
          </cell>
          <cell r="N7" t="b">
            <v>0</v>
          </cell>
          <cell r="O7">
            <v>0</v>
          </cell>
          <cell r="P7" t="b">
            <v>0</v>
          </cell>
          <cell r="Q7">
            <v>0</v>
          </cell>
        </row>
        <row r="8">
          <cell r="D8" t="b">
            <v>1</v>
          </cell>
          <cell r="E8">
            <v>2</v>
          </cell>
          <cell r="F8" t="b">
            <v>0</v>
          </cell>
          <cell r="G8">
            <v>0</v>
          </cell>
          <cell r="H8" t="b">
            <v>0</v>
          </cell>
          <cell r="I8">
            <v>0</v>
          </cell>
          <cell r="J8" t="b">
            <v>0</v>
          </cell>
          <cell r="K8">
            <v>0</v>
          </cell>
          <cell r="L8" t="b">
            <v>0</v>
          </cell>
          <cell r="M8">
            <v>0</v>
          </cell>
          <cell r="N8" t="b">
            <v>0</v>
          </cell>
          <cell r="O8">
            <v>0</v>
          </cell>
          <cell r="P8" t="b">
            <v>0</v>
          </cell>
          <cell r="Q8">
            <v>0</v>
          </cell>
        </row>
        <row r="9">
          <cell r="D9" t="b">
            <v>1</v>
          </cell>
          <cell r="E9">
            <v>3</v>
          </cell>
          <cell r="F9" t="b">
            <v>0</v>
          </cell>
          <cell r="G9">
            <v>0</v>
          </cell>
          <cell r="H9" t="b">
            <v>0</v>
          </cell>
          <cell r="I9">
            <v>0</v>
          </cell>
          <cell r="J9" t="b">
            <v>0</v>
          </cell>
          <cell r="K9">
            <v>0</v>
          </cell>
          <cell r="L9" t="b">
            <v>0</v>
          </cell>
          <cell r="M9">
            <v>0</v>
          </cell>
          <cell r="N9" t="b">
            <v>0</v>
          </cell>
          <cell r="O9">
            <v>0</v>
          </cell>
          <cell r="P9" t="b">
            <v>0</v>
          </cell>
          <cell r="Q9">
            <v>0</v>
          </cell>
        </row>
        <row r="10">
          <cell r="D10">
            <v>10</v>
          </cell>
          <cell r="F10">
            <v>0</v>
          </cell>
          <cell r="H10">
            <v>0</v>
          </cell>
          <cell r="J10">
            <v>0</v>
          </cell>
          <cell r="L10">
            <v>0</v>
          </cell>
          <cell r="N10">
            <v>0</v>
          </cell>
          <cell r="P10">
            <v>0</v>
          </cell>
        </row>
        <row r="11">
          <cell r="D11" t="str">
            <v>נימוק / ציון גלם</v>
          </cell>
          <cell r="E11" t="str">
            <v xml:space="preserve">ציון כולל לפרמטר: </v>
          </cell>
          <cell r="F11" t="str">
            <v>נימוק / ציון גלם</v>
          </cell>
          <cell r="G11" t="str">
            <v xml:space="preserve">ציון כולל לפרמטר: </v>
          </cell>
          <cell r="H11" t="str">
            <v>נימוק / ציון גלם</v>
          </cell>
          <cell r="I11" t="str">
            <v xml:space="preserve">ציון כולל לפרמטר: </v>
          </cell>
          <cell r="J11" t="str">
            <v>נימוק / ציון גלם</v>
          </cell>
          <cell r="K11" t="str">
            <v xml:space="preserve">ציון כולל לפרמטר: </v>
          </cell>
          <cell r="L11" t="str">
            <v>נימוק / ציון גלם</v>
          </cell>
          <cell r="M11" t="str">
            <v xml:space="preserve">ציון כולל לפרמטר: </v>
          </cell>
          <cell r="N11" t="str">
            <v>נימוק / ציון גלם</v>
          </cell>
          <cell r="O11" t="str">
            <v xml:space="preserve">ציון כולל לפרמטר: </v>
          </cell>
          <cell r="P11" t="str">
            <v>נימוק / ציון גלם</v>
          </cell>
          <cell r="Q11" t="str">
            <v xml:space="preserve">ציון כולל לפרמטר: </v>
          </cell>
        </row>
        <row r="12">
          <cell r="E12">
            <v>0</v>
          </cell>
          <cell r="G12">
            <v>0</v>
          </cell>
          <cell r="I12">
            <v>0</v>
          </cell>
          <cell r="K12">
            <v>0</v>
          </cell>
          <cell r="M12">
            <v>0</v>
          </cell>
          <cell r="O12">
            <v>0</v>
          </cell>
          <cell r="Q12">
            <v>0</v>
          </cell>
        </row>
        <row r="13">
          <cell r="D13" t="str">
            <v>נימוק / ציון גלם</v>
          </cell>
          <cell r="E13" t="str">
            <v xml:space="preserve">ציון כולל לפרמטר: </v>
          </cell>
          <cell r="F13" t="str">
            <v>נימוק / ציון גלם</v>
          </cell>
          <cell r="G13" t="str">
            <v xml:space="preserve">ציון כולל לפרמטר: </v>
          </cell>
          <cell r="H13" t="str">
            <v>נימוק / ציון גלם</v>
          </cell>
          <cell r="I13" t="str">
            <v xml:space="preserve">ציון כולל לפרמטר: </v>
          </cell>
          <cell r="J13" t="str">
            <v>נימוק / ציון גלם</v>
          </cell>
          <cell r="K13" t="str">
            <v xml:space="preserve">ציון כולל לפרמטר: </v>
          </cell>
          <cell r="L13" t="str">
            <v>נימוק / ציון גלם</v>
          </cell>
          <cell r="M13" t="str">
            <v xml:space="preserve">ציון כולל לפרמטר: </v>
          </cell>
          <cell r="N13" t="str">
            <v>נימוק / ציון גלם</v>
          </cell>
          <cell r="O13" t="str">
            <v xml:space="preserve">ציון כולל לפרמטר: </v>
          </cell>
          <cell r="P13" t="str">
            <v>נימוק / ציון גלם</v>
          </cell>
          <cell r="Q13" t="str">
            <v xml:space="preserve">ציון כולל לפרמטר: </v>
          </cell>
        </row>
        <row r="14">
          <cell r="D14" t="b">
            <v>0</v>
          </cell>
          <cell r="E14">
            <v>0</v>
          </cell>
          <cell r="F14" t="b">
            <v>0</v>
          </cell>
          <cell r="G14">
            <v>0</v>
          </cell>
          <cell r="H14" t="b">
            <v>0</v>
          </cell>
          <cell r="I14">
            <v>0</v>
          </cell>
          <cell r="J14" t="b">
            <v>0</v>
          </cell>
          <cell r="K14">
            <v>0</v>
          </cell>
          <cell r="L14" t="b">
            <v>0</v>
          </cell>
          <cell r="M14">
            <v>0</v>
          </cell>
          <cell r="N14" t="b">
            <v>0</v>
          </cell>
          <cell r="O14">
            <v>0</v>
          </cell>
          <cell r="P14" t="b">
            <v>0</v>
          </cell>
          <cell r="Q14">
            <v>0</v>
          </cell>
        </row>
        <row r="15">
          <cell r="D15" t="b">
            <v>0</v>
          </cell>
          <cell r="E15">
            <v>0</v>
          </cell>
          <cell r="F15" t="b">
            <v>0</v>
          </cell>
          <cell r="G15">
            <v>0</v>
          </cell>
          <cell r="H15" t="b">
            <v>0</v>
          </cell>
          <cell r="I15">
            <v>0</v>
          </cell>
          <cell r="J15" t="b">
            <v>0</v>
          </cell>
          <cell r="K15">
            <v>0</v>
          </cell>
          <cell r="L15" t="b">
            <v>0</v>
          </cell>
          <cell r="M15">
            <v>0</v>
          </cell>
          <cell r="N15" t="b">
            <v>0</v>
          </cell>
          <cell r="O15">
            <v>0</v>
          </cell>
          <cell r="P15" t="b">
            <v>0</v>
          </cell>
          <cell r="Q15">
            <v>0</v>
          </cell>
        </row>
        <row r="16">
          <cell r="D16">
            <v>0</v>
          </cell>
          <cell r="F16">
            <v>0</v>
          </cell>
          <cell r="H16">
            <v>0</v>
          </cell>
          <cell r="J16">
            <v>0</v>
          </cell>
          <cell r="L16">
            <v>0</v>
          </cell>
          <cell r="N16">
            <v>0</v>
          </cell>
          <cell r="P16">
            <v>0</v>
          </cell>
        </row>
        <row r="17">
          <cell r="D17" t="str">
            <v>נימוק / ציון גלם</v>
          </cell>
          <cell r="E17" t="str">
            <v>ציון כולל לפרמטר</v>
          </cell>
          <cell r="F17" t="str">
            <v>נימוק/ציון גלם</v>
          </cell>
          <cell r="G17" t="str">
            <v>ציון כולל לפרמטר</v>
          </cell>
          <cell r="H17" t="str">
            <v>נימוק/ציון גלם</v>
          </cell>
          <cell r="I17" t="str">
            <v>ציון כולל לפרמטר</v>
          </cell>
          <cell r="J17" t="str">
            <v>נימוק / ציון גלם</v>
          </cell>
          <cell r="K17" t="str">
            <v>ציון כולל לפרמטר</v>
          </cell>
          <cell r="L17" t="str">
            <v>נימוק/ציון גלם</v>
          </cell>
          <cell r="M17" t="str">
            <v>ציון כולל לפרמטר</v>
          </cell>
          <cell r="N17" t="str">
            <v>נימוק/ציון גלם</v>
          </cell>
          <cell r="O17" t="str">
            <v>ציון כולל לפרמטר</v>
          </cell>
          <cell r="P17" t="str">
            <v>נימוק/ציון גלם</v>
          </cell>
          <cell r="Q17" t="str">
            <v>ציון כולל לפרמטר</v>
          </cell>
        </row>
        <row r="19">
          <cell r="D19" t="str">
            <v>ציין מספר שנות ניסיון</v>
          </cell>
          <cell r="F19" t="str">
            <v>ציין מספר שנות ניסיון</v>
          </cell>
          <cell r="H19" t="str">
            <v>ציין מספר שנות ניסיון</v>
          </cell>
          <cell r="J19" t="str">
            <v>ציין מספר שנות ניסיון</v>
          </cell>
          <cell r="L19" t="str">
            <v>ציין מספר שנות ניסיון</v>
          </cell>
          <cell r="N19" t="str">
            <v>ציין מספר שנות ניסיון</v>
          </cell>
          <cell r="P19" t="str">
            <v>ציין מספר שנות ניסיון</v>
          </cell>
        </row>
        <row r="20">
          <cell r="D20" t="str">
            <v>נימוק / ציון גלם</v>
          </cell>
          <cell r="E20" t="str">
            <v xml:space="preserve">ציון כולל לפרמטר: </v>
          </cell>
          <cell r="F20" t="str">
            <v>נימוק / ציון גלם</v>
          </cell>
          <cell r="G20" t="str">
            <v xml:space="preserve">ציון כולל לפרמטר: </v>
          </cell>
          <cell r="H20" t="str">
            <v>נימוק / ציון גלם</v>
          </cell>
          <cell r="I20" t="str">
            <v xml:space="preserve">ציון כולל לפרמטר: </v>
          </cell>
          <cell r="J20" t="str">
            <v>נימוק / ציון גלם</v>
          </cell>
          <cell r="K20" t="str">
            <v xml:space="preserve">ציון כולל לפרמטר: </v>
          </cell>
          <cell r="L20" t="str">
            <v>נימוק / ציון גלם</v>
          </cell>
          <cell r="M20" t="str">
            <v xml:space="preserve">ציון כולל לפרמטר: </v>
          </cell>
          <cell r="N20" t="str">
            <v>נימוק / ציון גלם</v>
          </cell>
          <cell r="O20" t="str">
            <v xml:space="preserve">ציון כולל לפרמטר: </v>
          </cell>
          <cell r="P20" t="str">
            <v>נימוק / ציון גלם</v>
          </cell>
          <cell r="Q20" t="str">
            <v xml:space="preserve">ציון כולל לפרמטר: </v>
          </cell>
        </row>
        <row r="21">
          <cell r="D21" t="b">
            <v>0</v>
          </cell>
          <cell r="E21">
            <v>0</v>
          </cell>
          <cell r="F21" t="b">
            <v>0</v>
          </cell>
          <cell r="G21">
            <v>0</v>
          </cell>
          <cell r="H21" t="b">
            <v>0</v>
          </cell>
          <cell r="I21">
            <v>0</v>
          </cell>
          <cell r="J21" t="b">
            <v>0</v>
          </cell>
          <cell r="K21">
            <v>0</v>
          </cell>
          <cell r="L21" t="b">
            <v>0</v>
          </cell>
          <cell r="M21">
            <v>0</v>
          </cell>
          <cell r="N21" t="b">
            <v>0</v>
          </cell>
          <cell r="O21">
            <v>0</v>
          </cell>
          <cell r="P21" t="b">
            <v>0</v>
          </cell>
          <cell r="Q21">
            <v>0</v>
          </cell>
        </row>
        <row r="22">
          <cell r="D22" t="b">
            <v>0</v>
          </cell>
          <cell r="E22">
            <v>0</v>
          </cell>
          <cell r="F22" t="b">
            <v>0</v>
          </cell>
          <cell r="G22">
            <v>0</v>
          </cell>
          <cell r="H22" t="b">
            <v>0</v>
          </cell>
          <cell r="I22">
            <v>0</v>
          </cell>
          <cell r="J22" t="b">
            <v>0</v>
          </cell>
          <cell r="K22">
            <v>0</v>
          </cell>
          <cell r="L22" t="b">
            <v>0</v>
          </cell>
          <cell r="M22">
            <v>0</v>
          </cell>
          <cell r="N22" t="b">
            <v>0</v>
          </cell>
          <cell r="O22">
            <v>0</v>
          </cell>
          <cell r="P22" t="b">
            <v>0</v>
          </cell>
          <cell r="Q22">
            <v>0</v>
          </cell>
        </row>
      </sheetData>
      <sheetData sheetId="2">
        <row r="4">
          <cell r="B4">
            <v>100</v>
          </cell>
          <cell r="C4">
            <v>100</v>
          </cell>
          <cell r="D4">
            <v>100</v>
          </cell>
          <cell r="E4">
            <v>100</v>
          </cell>
          <cell r="F4">
            <v>100</v>
          </cell>
          <cell r="G4">
            <v>100</v>
          </cell>
          <cell r="H4">
            <v>100</v>
          </cell>
        </row>
      </sheetData>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E6DC2-0720-4191-AAF7-A7A38E237FF0}">
  <dimension ref="A1:J27"/>
  <sheetViews>
    <sheetView rightToLeft="1" topLeftCell="A21" workbookViewId="0">
      <selection activeCell="B26" sqref="B26:C26"/>
    </sheetView>
  </sheetViews>
  <sheetFormatPr defaultColWidth="9" defaultRowHeight="14.5" x14ac:dyDescent="0.35"/>
  <cols>
    <col min="1" max="1" width="9.26953125" style="10" bestFit="1" customWidth="1"/>
    <col min="2" max="2" width="10" style="23" customWidth="1"/>
    <col min="3" max="3" width="56.453125" style="10" customWidth="1"/>
    <col min="4" max="4" width="17.453125" style="10" customWidth="1"/>
    <col min="5" max="5" width="17" style="10" customWidth="1"/>
    <col min="6" max="6" width="18.1796875" style="10" customWidth="1"/>
    <col min="7" max="7" width="27.81640625" style="10" customWidth="1"/>
    <col min="8" max="8" width="23.54296875" style="10" customWidth="1"/>
    <col min="9" max="9" width="20.81640625" style="10" customWidth="1"/>
    <col min="10" max="10" width="18" style="10" bestFit="1" customWidth="1"/>
    <col min="11" max="16384" width="9" style="10"/>
  </cols>
  <sheetData>
    <row r="1" spans="1:10" s="3" customFormat="1" ht="19" x14ac:dyDescent="0.35">
      <c r="A1" s="84" t="s">
        <v>3</v>
      </c>
      <c r="B1" s="87" t="s">
        <v>0</v>
      </c>
      <c r="C1" s="88"/>
      <c r="D1" s="2"/>
      <c r="E1" s="2"/>
      <c r="F1" s="2"/>
      <c r="G1" s="2"/>
      <c r="H1" s="2"/>
      <c r="I1" s="2"/>
      <c r="J1" s="2"/>
    </row>
    <row r="2" spans="1:10" s="5" customFormat="1" ht="18" x14ac:dyDescent="0.35">
      <c r="A2" s="85"/>
      <c r="B2" s="89" t="s">
        <v>4</v>
      </c>
      <c r="C2" s="90"/>
      <c r="D2" s="4"/>
      <c r="E2" s="4"/>
      <c r="F2" s="4"/>
      <c r="G2" s="4"/>
      <c r="H2" s="4"/>
      <c r="I2" s="4"/>
      <c r="J2" s="4"/>
    </row>
    <row r="3" spans="1:10" s="5" customFormat="1" ht="18" x14ac:dyDescent="0.35">
      <c r="A3" s="85"/>
      <c r="B3" s="89" t="s">
        <v>1</v>
      </c>
      <c r="C3" s="90"/>
      <c r="D3" s="4"/>
      <c r="E3" s="4"/>
      <c r="F3" s="4"/>
      <c r="G3" s="4"/>
      <c r="H3" s="4"/>
      <c r="I3" s="4"/>
      <c r="J3" s="4"/>
    </row>
    <row r="4" spans="1:10" s="5" customFormat="1" x14ac:dyDescent="0.35">
      <c r="A4" s="85"/>
      <c r="B4" s="91" t="s">
        <v>5</v>
      </c>
      <c r="C4" s="92"/>
      <c r="D4" s="4"/>
      <c r="E4" s="4"/>
      <c r="F4" s="4"/>
      <c r="G4" s="4"/>
      <c r="H4" s="4"/>
      <c r="I4" s="4"/>
      <c r="J4" s="4"/>
    </row>
    <row r="5" spans="1:10" s="5" customFormat="1" x14ac:dyDescent="0.35">
      <c r="A5" s="85"/>
      <c r="B5" s="91" t="s">
        <v>2</v>
      </c>
      <c r="C5" s="92"/>
      <c r="D5" s="4"/>
      <c r="E5" s="4"/>
      <c r="F5" s="4"/>
      <c r="G5" s="4"/>
      <c r="H5" s="4"/>
      <c r="I5" s="4"/>
      <c r="J5" s="4"/>
    </row>
    <row r="6" spans="1:10" s="5" customFormat="1" ht="15" thickBot="1" x14ac:dyDescent="0.4">
      <c r="A6" s="86"/>
      <c r="B6" s="93" t="s">
        <v>6</v>
      </c>
      <c r="C6" s="94"/>
      <c r="D6" s="6"/>
      <c r="E6" s="6"/>
      <c r="F6" s="6"/>
      <c r="G6" s="6"/>
      <c r="H6" s="6"/>
      <c r="I6" s="6"/>
      <c r="J6" s="7"/>
    </row>
    <row r="7" spans="1:10" ht="19.5" thickBot="1" x14ac:dyDescent="0.4">
      <c r="A7" s="8" t="s">
        <v>7</v>
      </c>
      <c r="B7" s="78" t="s">
        <v>8</v>
      </c>
      <c r="C7" s="79"/>
      <c r="D7" s="9"/>
      <c r="E7" s="9"/>
      <c r="F7" s="9"/>
      <c r="G7" s="9"/>
      <c r="H7" s="9"/>
      <c r="I7" s="9"/>
      <c r="J7" s="9"/>
    </row>
    <row r="8" spans="1:10" s="12" customFormat="1" ht="16.5" x14ac:dyDescent="0.35">
      <c r="A8" s="11" t="s">
        <v>9</v>
      </c>
      <c r="B8" s="80" t="s">
        <v>10</v>
      </c>
      <c r="C8" s="81"/>
      <c r="D8" s="9"/>
      <c r="E8" s="9"/>
      <c r="F8" s="9"/>
      <c r="G8" s="9"/>
      <c r="H8" s="9"/>
      <c r="I8" s="9"/>
      <c r="J8" s="9"/>
    </row>
    <row r="9" spans="1:10" s="12" customFormat="1" ht="15.5" x14ac:dyDescent="0.35">
      <c r="A9" s="13" t="s">
        <v>11</v>
      </c>
      <c r="B9" s="67" t="s">
        <v>12</v>
      </c>
      <c r="C9" s="68"/>
      <c r="D9" s="24"/>
      <c r="E9" s="14"/>
      <c r="F9" s="14"/>
      <c r="G9" s="14"/>
      <c r="H9" s="14"/>
      <c r="I9" s="14"/>
      <c r="J9" s="14"/>
    </row>
    <row r="10" spans="1:10" s="12" customFormat="1" ht="16" thickBot="1" x14ac:dyDescent="0.4">
      <c r="A10" s="15" t="s">
        <v>13</v>
      </c>
      <c r="B10" s="67" t="s">
        <v>14</v>
      </c>
      <c r="C10" s="68"/>
      <c r="D10" s="16"/>
      <c r="E10" s="16"/>
      <c r="F10" s="16"/>
      <c r="G10" s="16"/>
      <c r="H10" s="16"/>
      <c r="I10" s="16"/>
      <c r="J10" s="16"/>
    </row>
    <row r="11" spans="1:10" s="18" customFormat="1" ht="17" thickBot="1" x14ac:dyDescent="0.4">
      <c r="A11" s="17" t="s">
        <v>15</v>
      </c>
      <c r="B11" s="82" t="s">
        <v>20</v>
      </c>
      <c r="C11" s="83"/>
      <c r="D11" s="9"/>
      <c r="E11" s="9"/>
      <c r="F11" s="9"/>
      <c r="G11" s="9"/>
      <c r="H11" s="9"/>
      <c r="I11" s="9"/>
      <c r="J11" s="9"/>
    </row>
    <row r="12" spans="1:10" s="12" customFormat="1" ht="41.25" customHeight="1" x14ac:dyDescent="0.35">
      <c r="A12" s="19" t="s">
        <v>16</v>
      </c>
      <c r="B12" s="76" t="s">
        <v>19</v>
      </c>
      <c r="C12" s="77"/>
      <c r="D12" s="20"/>
      <c r="E12" s="20"/>
      <c r="F12" s="20"/>
      <c r="G12" s="20"/>
      <c r="H12" s="20"/>
      <c r="I12" s="20"/>
      <c r="J12" s="20"/>
    </row>
    <row r="13" spans="1:10" s="18" customFormat="1" ht="48" customHeight="1" x14ac:dyDescent="0.35">
      <c r="A13" s="69" t="s">
        <v>22</v>
      </c>
      <c r="B13" s="67" t="s">
        <v>21</v>
      </c>
      <c r="C13" s="68"/>
      <c r="D13" s="14"/>
      <c r="E13" s="14"/>
      <c r="F13" s="14"/>
      <c r="G13" s="14"/>
      <c r="H13" s="14"/>
      <c r="I13" s="14"/>
      <c r="J13" s="14"/>
    </row>
    <row r="14" spans="1:10" s="26" customFormat="1" ht="48" customHeight="1" x14ac:dyDescent="0.35">
      <c r="A14" s="70"/>
      <c r="B14" s="67" t="s">
        <v>23</v>
      </c>
      <c r="C14" s="68"/>
      <c r="D14" s="25"/>
      <c r="E14" s="25"/>
      <c r="F14" s="25"/>
      <c r="G14" s="25"/>
      <c r="H14" s="25"/>
      <c r="I14" s="25"/>
      <c r="J14" s="25"/>
    </row>
    <row r="15" spans="1:10" s="18" customFormat="1" ht="32.25" customHeight="1" x14ac:dyDescent="0.35">
      <c r="A15" s="70"/>
      <c r="B15" s="67" t="s">
        <v>24</v>
      </c>
      <c r="C15" s="68"/>
      <c r="D15" s="14"/>
      <c r="E15" s="14"/>
      <c r="F15" s="14"/>
      <c r="G15" s="14"/>
      <c r="H15" s="14"/>
      <c r="I15" s="14"/>
      <c r="J15" s="14"/>
    </row>
    <row r="16" spans="1:10" s="18" customFormat="1" ht="65.25" customHeight="1" x14ac:dyDescent="0.35">
      <c r="A16" s="71"/>
      <c r="B16" s="67" t="s">
        <v>25</v>
      </c>
      <c r="C16" s="68"/>
      <c r="D16" s="14"/>
      <c r="E16" s="14"/>
      <c r="F16" s="14"/>
      <c r="G16" s="14"/>
      <c r="H16" s="14"/>
      <c r="I16" s="14"/>
      <c r="J16" s="14"/>
    </row>
    <row r="17" spans="1:10" s="18" customFormat="1" ht="31.5" customHeight="1" x14ac:dyDescent="0.35">
      <c r="A17" s="21" t="s">
        <v>26</v>
      </c>
      <c r="B17" s="67" t="s">
        <v>28</v>
      </c>
      <c r="C17" s="68"/>
      <c r="D17" s="14"/>
      <c r="E17" s="14"/>
      <c r="F17" s="14"/>
      <c r="G17" s="14"/>
      <c r="H17" s="14"/>
      <c r="I17" s="14"/>
      <c r="J17" s="14"/>
    </row>
    <row r="18" spans="1:10" s="18" customFormat="1" ht="80.25" customHeight="1" thickBot="1" x14ac:dyDescent="0.4">
      <c r="A18" s="27" t="s">
        <v>27</v>
      </c>
      <c r="B18" s="67" t="s">
        <v>29</v>
      </c>
      <c r="C18" s="68"/>
      <c r="D18" s="16"/>
      <c r="E18" s="16"/>
      <c r="F18" s="16"/>
      <c r="G18" s="16"/>
      <c r="H18" s="16"/>
      <c r="I18" s="16"/>
      <c r="J18" s="16"/>
    </row>
    <row r="19" spans="1:10" s="18" customFormat="1" ht="16" thickBot="1" x14ac:dyDescent="0.4">
      <c r="A19" s="22" t="s">
        <v>17</v>
      </c>
      <c r="B19" s="76" t="s">
        <v>30</v>
      </c>
      <c r="C19" s="77"/>
      <c r="D19" s="16"/>
      <c r="E19" s="16"/>
      <c r="F19" s="16"/>
      <c r="G19" s="16"/>
      <c r="H19" s="16"/>
      <c r="I19" s="16"/>
      <c r="J19" s="16"/>
    </row>
    <row r="20" spans="1:10" s="18" customFormat="1" ht="16" thickBot="1" x14ac:dyDescent="0.4">
      <c r="A20" s="22" t="s">
        <v>31</v>
      </c>
      <c r="B20" s="72" t="s">
        <v>32</v>
      </c>
      <c r="C20" s="73"/>
      <c r="D20" s="16"/>
      <c r="E20" s="16"/>
      <c r="F20" s="16"/>
      <c r="G20" s="16"/>
      <c r="H20" s="16"/>
      <c r="I20" s="16"/>
      <c r="J20" s="16"/>
    </row>
    <row r="21" spans="1:10" s="18" customFormat="1" ht="36.75" customHeight="1" thickBot="1" x14ac:dyDescent="0.4">
      <c r="A21" s="61" t="s">
        <v>18</v>
      </c>
      <c r="B21" s="74" t="s">
        <v>33</v>
      </c>
      <c r="C21" s="75"/>
      <c r="D21" s="16"/>
      <c r="E21" s="16"/>
      <c r="F21" s="16"/>
      <c r="G21" s="16"/>
      <c r="H21" s="16"/>
      <c r="I21" s="16"/>
      <c r="J21" s="16"/>
    </row>
    <row r="22" spans="1:10" s="18" customFormat="1" ht="62.25" customHeight="1" thickBot="1" x14ac:dyDescent="0.4">
      <c r="A22" s="62"/>
      <c r="B22" s="74" t="s">
        <v>81</v>
      </c>
      <c r="C22" s="75"/>
      <c r="D22" s="16"/>
      <c r="E22" s="16"/>
      <c r="F22" s="16"/>
      <c r="G22" s="16"/>
      <c r="H22" s="16"/>
      <c r="I22" s="16"/>
      <c r="J22" s="16"/>
    </row>
    <row r="23" spans="1:10" s="18" customFormat="1" ht="48" customHeight="1" thickBot="1" x14ac:dyDescent="0.4">
      <c r="A23" s="62"/>
      <c r="B23" s="74" t="s">
        <v>82</v>
      </c>
      <c r="C23" s="75"/>
      <c r="D23" s="16"/>
      <c r="E23" s="16"/>
      <c r="F23" s="16"/>
      <c r="G23" s="16"/>
      <c r="H23" s="16"/>
      <c r="I23" s="16"/>
      <c r="J23" s="16"/>
    </row>
    <row r="24" spans="1:10" s="18" customFormat="1" ht="46.5" customHeight="1" thickBot="1" x14ac:dyDescent="0.4">
      <c r="A24" s="62"/>
      <c r="B24" s="74" t="s">
        <v>85</v>
      </c>
      <c r="C24" s="75"/>
      <c r="D24" s="16"/>
      <c r="E24" s="16"/>
      <c r="F24" s="16"/>
      <c r="G24" s="16"/>
      <c r="H24" s="16"/>
      <c r="I24" s="16"/>
      <c r="J24" s="16"/>
    </row>
    <row r="25" spans="1:10" s="18" customFormat="1" ht="51" customHeight="1" thickBot="1" x14ac:dyDescent="0.4">
      <c r="A25" s="62"/>
      <c r="B25" s="74" t="s">
        <v>83</v>
      </c>
      <c r="C25" s="75"/>
      <c r="D25" s="16"/>
      <c r="E25" s="16"/>
      <c r="F25" s="16"/>
      <c r="G25" s="16"/>
      <c r="H25" s="16"/>
      <c r="I25" s="16"/>
      <c r="J25" s="16"/>
    </row>
    <row r="26" spans="1:10" s="18" customFormat="1" ht="66.75" customHeight="1" thickBot="1" x14ac:dyDescent="0.4">
      <c r="A26" s="63"/>
      <c r="B26" s="74" t="s">
        <v>84</v>
      </c>
      <c r="C26" s="75"/>
      <c r="D26" s="16"/>
      <c r="E26" s="16"/>
      <c r="F26" s="16"/>
      <c r="G26" s="16"/>
      <c r="H26" s="16"/>
      <c r="I26" s="16"/>
      <c r="J26" s="16"/>
    </row>
    <row r="27" spans="1:10" ht="17" thickBot="1" x14ac:dyDescent="0.4">
      <c r="A27" s="64"/>
      <c r="B27" s="65"/>
      <c r="C27" s="66"/>
      <c r="D27" s="9"/>
      <c r="E27" s="9"/>
      <c r="F27" s="9"/>
      <c r="G27" s="9"/>
      <c r="H27" s="9"/>
      <c r="I27" s="9"/>
      <c r="J27" s="9"/>
    </row>
  </sheetData>
  <mergeCells count="30">
    <mergeCell ref="A1:A6"/>
    <mergeCell ref="B1:C1"/>
    <mergeCell ref="B2:C2"/>
    <mergeCell ref="B3:C3"/>
    <mergeCell ref="B4:C4"/>
    <mergeCell ref="B5:C5"/>
    <mergeCell ref="B6:C6"/>
    <mergeCell ref="B26:C26"/>
    <mergeCell ref="B7:C7"/>
    <mergeCell ref="B8:C8"/>
    <mergeCell ref="B9:C9"/>
    <mergeCell ref="B10:C10"/>
    <mergeCell ref="B11:C11"/>
    <mergeCell ref="B12:C12"/>
    <mergeCell ref="A21:A26"/>
    <mergeCell ref="A27:C27"/>
    <mergeCell ref="B14:C14"/>
    <mergeCell ref="B15:C15"/>
    <mergeCell ref="B16:C16"/>
    <mergeCell ref="A13:A16"/>
    <mergeCell ref="B18:C18"/>
    <mergeCell ref="B20:C20"/>
    <mergeCell ref="B22:C22"/>
    <mergeCell ref="B23:C23"/>
    <mergeCell ref="B24:C24"/>
    <mergeCell ref="B13:C13"/>
    <mergeCell ref="B17:C17"/>
    <mergeCell ref="B19:C19"/>
    <mergeCell ref="B21:C21"/>
    <mergeCell ref="B25:C25"/>
  </mergeCells>
  <phoneticPr fontId="9" type="noConversion"/>
  <conditionalFormatting sqref="D27:F27 D7:I10 D11:J26">
    <cfRule type="containsText" dxfId="128" priority="19" operator="containsText" text="ל.ר">
      <formula>NOT(ISERROR(SEARCH("ל.ר",D7)))</formula>
    </cfRule>
    <cfRule type="containsText" dxfId="127" priority="23" operator="containsText" text="$">
      <formula>NOT(ISERROR(SEARCH("$",D7)))</formula>
    </cfRule>
    <cfRule type="containsText" dxfId="126" priority="24" operator="containsText" text="X">
      <formula>NOT(ISERROR(SEARCH("X",D7)))</formula>
    </cfRule>
    <cfRule type="containsText" dxfId="125" priority="25" operator="containsText" text="V">
      <formula>NOT(ISERROR(SEARCH("V",D7)))</formula>
    </cfRule>
  </conditionalFormatting>
  <conditionalFormatting sqref="D27:F27 D7:F8 D11:F12">
    <cfRule type="containsText" dxfId="124" priority="20" operator="containsText" text="עמידה בדרישות">
      <formula>NOT(ISERROR(SEARCH("עמידה בדרישות",D7)))</formula>
    </cfRule>
    <cfRule type="containsText" dxfId="123" priority="21" operator="containsText" text="פסילה">
      <formula>NOT(ISERROR(SEARCH("פסילה",D7)))</formula>
    </cfRule>
    <cfRule type="containsText" dxfId="122" priority="22" operator="containsText" text="נדרשת השלמה">
      <formula>NOT(ISERROR(SEARCH("נדרשת השלמה",D7)))</formula>
    </cfRule>
  </conditionalFormatting>
  <conditionalFormatting sqref="G27:I27">
    <cfRule type="containsText" dxfId="121" priority="12" operator="containsText" text="ל.ר">
      <formula>NOT(ISERROR(SEARCH("ל.ר",G27)))</formula>
    </cfRule>
    <cfRule type="containsText" dxfId="120" priority="16" operator="containsText" text="$">
      <formula>NOT(ISERROR(SEARCH("$",G27)))</formula>
    </cfRule>
    <cfRule type="containsText" dxfId="119" priority="17" operator="containsText" text="X">
      <formula>NOT(ISERROR(SEARCH("X",G27)))</formula>
    </cfRule>
    <cfRule type="containsText" dxfId="118" priority="18" operator="containsText" text="V">
      <formula>NOT(ISERROR(SEARCH("V",G27)))</formula>
    </cfRule>
  </conditionalFormatting>
  <conditionalFormatting sqref="G27:I27 G7:I8 G11:I12">
    <cfRule type="containsText" dxfId="117" priority="13" operator="containsText" text="עמידה בדרישות">
      <formula>NOT(ISERROR(SEARCH("עמידה בדרישות",G7)))</formula>
    </cfRule>
    <cfRule type="containsText" dxfId="116" priority="14" operator="containsText" text="פסילה">
      <formula>NOT(ISERROR(SEARCH("פסילה",G7)))</formula>
    </cfRule>
    <cfRule type="containsText" dxfId="115" priority="15" operator="containsText" text="נדרשת השלמה">
      <formula>NOT(ISERROR(SEARCH("נדרשת השלמה",G7)))</formula>
    </cfRule>
  </conditionalFormatting>
  <conditionalFormatting sqref="J27 J7:J9">
    <cfRule type="containsText" dxfId="114" priority="5" operator="containsText" text="ל.ר">
      <formula>NOT(ISERROR(SEARCH("ל.ר",J7)))</formula>
    </cfRule>
    <cfRule type="containsText" dxfId="113" priority="9" operator="containsText" text="$">
      <formula>NOT(ISERROR(SEARCH("$",J7)))</formula>
    </cfRule>
    <cfRule type="containsText" dxfId="112" priority="10" operator="containsText" text="X">
      <formula>NOT(ISERROR(SEARCH("X",J7)))</formula>
    </cfRule>
    <cfRule type="containsText" dxfId="111" priority="11" operator="containsText" text="V">
      <formula>NOT(ISERROR(SEARCH("V",J7)))</formula>
    </cfRule>
  </conditionalFormatting>
  <conditionalFormatting sqref="J27 J7:J8 J11:J12">
    <cfRule type="containsText" dxfId="110" priority="6" operator="containsText" text="עמידה בדרישות">
      <formula>NOT(ISERROR(SEARCH("עמידה בדרישות",J7)))</formula>
    </cfRule>
    <cfRule type="containsText" dxfId="109" priority="7" operator="containsText" text="פסילה">
      <formula>NOT(ISERROR(SEARCH("פסילה",J7)))</formula>
    </cfRule>
    <cfRule type="containsText" dxfId="108" priority="8" operator="containsText" text="נדרשת השלמה">
      <formula>NOT(ISERROR(SEARCH("נדרשת השלמה",J7)))</formula>
    </cfRule>
  </conditionalFormatting>
  <conditionalFormatting sqref="J10">
    <cfRule type="containsText" dxfId="107" priority="1" operator="containsText" text="ל.ר">
      <formula>NOT(ISERROR(SEARCH("ל.ר",J10)))</formula>
    </cfRule>
    <cfRule type="containsText" dxfId="106" priority="2" operator="containsText" text="$">
      <formula>NOT(ISERROR(SEARCH("$",J10)))</formula>
    </cfRule>
    <cfRule type="containsText" dxfId="105" priority="3" operator="containsText" text="X">
      <formula>NOT(ISERROR(SEARCH("X",J10)))</formula>
    </cfRule>
    <cfRule type="containsText" dxfId="104" priority="4" operator="containsText" text="V">
      <formula>NOT(ISERROR(SEARCH("V",J10)))</formula>
    </cfRule>
  </conditionalFormatting>
  <pageMargins left="0.7" right="0.7" top="0.75" bottom="0.75" header="0.3" footer="0.3"/>
  <pageSetup paperSize="9" orientation="portrait"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942BF-2C15-49DC-A2EA-4A9D58FD7393}">
  <dimension ref="A1:S41"/>
  <sheetViews>
    <sheetView rightToLeft="1" topLeftCell="A30" zoomScale="55" zoomScaleNormal="55" workbookViewId="0">
      <selection activeCell="C32" sqref="C32:D32"/>
    </sheetView>
  </sheetViews>
  <sheetFormatPr defaultRowHeight="14.5" x14ac:dyDescent="0.35"/>
  <cols>
    <col min="1" max="2" width="35.7265625" customWidth="1"/>
    <col min="3" max="3" width="37" customWidth="1"/>
    <col min="4" max="4" width="35.7265625" customWidth="1"/>
    <col min="5" max="5" width="13.1796875" customWidth="1"/>
    <col min="6" max="6" width="35.7265625" customWidth="1"/>
    <col min="7" max="7" width="9" customWidth="1"/>
    <col min="8" max="8" width="35.7265625" customWidth="1"/>
    <col min="9" max="9" width="9" customWidth="1"/>
    <col min="10" max="10" width="35.7265625" customWidth="1"/>
    <col min="11" max="11" width="9" customWidth="1"/>
    <col min="12" max="12" width="35.7265625" customWidth="1"/>
    <col min="13" max="13" width="9" customWidth="1"/>
    <col min="14" max="14" width="35.7265625" customWidth="1"/>
    <col min="15" max="15" width="9" customWidth="1"/>
    <col min="16" max="16" width="35.7265625" customWidth="1"/>
    <col min="17" max="17" width="9" customWidth="1"/>
    <col min="18" max="18" width="35.7265625" customWidth="1"/>
    <col min="19" max="19" width="9" customWidth="1"/>
  </cols>
  <sheetData>
    <row r="1" spans="1:19" s="29" customFormat="1" ht="15.5" x14ac:dyDescent="0.35">
      <c r="A1" s="196" t="s">
        <v>34</v>
      </c>
      <c r="B1" s="197"/>
      <c r="C1" s="197"/>
      <c r="D1" s="198"/>
      <c r="E1" s="28" t="s">
        <v>35</v>
      </c>
      <c r="F1" s="202">
        <f>'[1]תנאי-סף'!D1</f>
        <v>0</v>
      </c>
      <c r="G1" s="191"/>
      <c r="H1" s="203">
        <f>'[1]תנאי-סף'!E1</f>
        <v>0</v>
      </c>
      <c r="I1" s="204"/>
      <c r="J1" s="202">
        <f>'[1]תנאי-סף'!F1</f>
        <v>0</v>
      </c>
      <c r="K1" s="191"/>
      <c r="L1" s="190">
        <f>'[1]תנאי-סף'!G1</f>
        <v>0</v>
      </c>
      <c r="M1" s="191"/>
      <c r="N1" s="205">
        <f>'[1]תנאי-סף'!H1</f>
        <v>0</v>
      </c>
      <c r="O1" s="204"/>
      <c r="P1" s="190">
        <f>'[1]תנאי-סף'!I1</f>
        <v>0</v>
      </c>
      <c r="Q1" s="191"/>
      <c r="R1" s="190">
        <f>'[1]תנאי-סף'!J1</f>
        <v>0</v>
      </c>
      <c r="S1" s="191"/>
    </row>
    <row r="2" spans="1:19" s="29" customFormat="1" ht="15.5" x14ac:dyDescent="0.35">
      <c r="A2" s="199"/>
      <c r="B2" s="200"/>
      <c r="C2" s="200"/>
      <c r="D2" s="201"/>
      <c r="E2" s="30" t="s">
        <v>4</v>
      </c>
      <c r="F2" s="192" t="e">
        <f>INDEX('[1]תנאי-סף'!$D$1:$J$2,2,MATCH(F1,'[1]תנאי-סף'!$D$1:$J$1,0))</f>
        <v>#N/A</v>
      </c>
      <c r="G2" s="193"/>
      <c r="H2" s="192" t="e">
        <f>INDEX('[1]תנאי-סף'!$D$1:$J$2,2,MATCH(H1,'[1]תנאי-סף'!$D$1:$J$1,0))</f>
        <v>#N/A</v>
      </c>
      <c r="I2" s="193"/>
      <c r="J2" s="192" t="e">
        <f>INDEX('[1]תנאי-סף'!$D$1:$J$2,2,MATCH(J1,'[1]תנאי-סף'!$D$1:$J$1,0))</f>
        <v>#N/A</v>
      </c>
      <c r="K2" s="193"/>
      <c r="L2" s="192" t="e">
        <f>INDEX('[1]תנאי-סף'!$D$1:$J$2,2,MATCH(L1,'[1]תנאי-סף'!$D$1:$J$1,0))</f>
        <v>#N/A</v>
      </c>
      <c r="M2" s="193"/>
      <c r="N2" s="192" t="e">
        <f>INDEX('[1]תנאי-סף'!$D$1:$J$2,2,MATCH(N1,'[1]תנאי-סף'!$D$1:$J$1,0))</f>
        <v>#N/A</v>
      </c>
      <c r="O2" s="193"/>
      <c r="P2" s="192" t="e">
        <f>INDEX('[1]תנאי-סף'!$D$1:$J$2,2,MATCH(P1,'[1]תנאי-סף'!$D$1:$J$1,0))</f>
        <v>#N/A</v>
      </c>
      <c r="Q2" s="193"/>
      <c r="R2" s="194" t="e">
        <f>INDEX('[1]תנאי-סף'!$D$1:$J$2,2,MATCH(R1,'[1]תנאי-סף'!$D$1:$J$1,0))</f>
        <v>#N/A</v>
      </c>
      <c r="S2" s="195"/>
    </row>
    <row r="3" spans="1:19" s="29" customFormat="1" ht="31.5" thickBot="1" x14ac:dyDescent="0.4">
      <c r="A3" s="146" t="s">
        <v>36</v>
      </c>
      <c r="B3" s="147"/>
      <c r="C3" s="186" t="s">
        <v>44</v>
      </c>
      <c r="D3" s="147"/>
      <c r="E3" s="34" t="s">
        <v>43</v>
      </c>
      <c r="F3" s="40" t="s">
        <v>39</v>
      </c>
      <c r="G3" s="42" t="s">
        <v>38</v>
      </c>
      <c r="H3" s="40" t="s">
        <v>39</v>
      </c>
      <c r="I3" s="34" t="s">
        <v>38</v>
      </c>
      <c r="J3" s="40" t="s">
        <v>39</v>
      </c>
      <c r="K3" s="42" t="s">
        <v>38</v>
      </c>
      <c r="L3" s="41" t="s">
        <v>37</v>
      </c>
      <c r="M3" s="42" t="s">
        <v>38</v>
      </c>
      <c r="N3" s="43" t="s">
        <v>39</v>
      </c>
      <c r="O3" s="34" t="s">
        <v>38</v>
      </c>
      <c r="P3" s="41" t="s">
        <v>39</v>
      </c>
      <c r="Q3" s="42" t="s">
        <v>38</v>
      </c>
      <c r="R3" s="41" t="s">
        <v>39</v>
      </c>
      <c r="S3" s="42" t="s">
        <v>38</v>
      </c>
    </row>
    <row r="4" spans="1:19" s="29" customFormat="1" ht="15.5" x14ac:dyDescent="0.35">
      <c r="A4" s="134" t="s">
        <v>40</v>
      </c>
      <c r="B4" s="148">
        <v>1</v>
      </c>
      <c r="C4" s="116" t="s">
        <v>45</v>
      </c>
      <c r="D4" s="116"/>
      <c r="E4" s="44">
        <v>30</v>
      </c>
      <c r="F4" s="156"/>
      <c r="G4" s="157"/>
      <c r="H4" s="157"/>
      <c r="I4" s="157"/>
      <c r="J4" s="157"/>
      <c r="K4" s="157"/>
      <c r="L4" s="157"/>
      <c r="M4" s="157"/>
      <c r="N4" s="157"/>
      <c r="O4" s="157"/>
      <c r="P4" s="157"/>
      <c r="Q4" s="157"/>
      <c r="R4" s="157"/>
      <c r="S4" s="158"/>
    </row>
    <row r="5" spans="1:19" s="29" customFormat="1" ht="48.75" customHeight="1" x14ac:dyDescent="0.35">
      <c r="A5" s="135"/>
      <c r="B5" s="149"/>
      <c r="C5" s="187" t="s">
        <v>46</v>
      </c>
      <c r="D5" s="177"/>
      <c r="E5" s="31">
        <v>15</v>
      </c>
      <c r="F5" s="159"/>
      <c r="G5" s="160"/>
      <c r="H5" s="160"/>
      <c r="I5" s="160"/>
      <c r="J5" s="160"/>
      <c r="K5" s="160"/>
      <c r="L5" s="160"/>
      <c r="M5" s="160"/>
      <c r="N5" s="160"/>
      <c r="O5" s="160"/>
      <c r="P5" s="160"/>
      <c r="Q5" s="160"/>
      <c r="R5" s="160"/>
      <c r="S5" s="161"/>
    </row>
    <row r="6" spans="1:19" s="29" customFormat="1" ht="34.5" customHeight="1" x14ac:dyDescent="0.35">
      <c r="A6" s="135"/>
      <c r="B6" s="149"/>
      <c r="C6" s="162" t="s">
        <v>47</v>
      </c>
      <c r="D6" s="163"/>
      <c r="E6" s="164"/>
      <c r="F6" s="33" t="s">
        <v>52</v>
      </c>
      <c r="G6" s="143"/>
      <c r="H6" s="33" t="s">
        <v>52</v>
      </c>
      <c r="I6" s="143"/>
      <c r="J6" s="33" t="s">
        <v>52</v>
      </c>
      <c r="K6" s="143"/>
      <c r="L6" s="33" t="s">
        <v>52</v>
      </c>
      <c r="M6" s="143"/>
      <c r="N6" s="33" t="s">
        <v>52</v>
      </c>
      <c r="O6" s="143"/>
      <c r="P6" s="33" t="s">
        <v>52</v>
      </c>
      <c r="Q6" s="143"/>
      <c r="R6" s="33" t="s">
        <v>52</v>
      </c>
      <c r="S6" s="143"/>
    </row>
    <row r="7" spans="1:19" s="29" customFormat="1" ht="34.5" customHeight="1" x14ac:dyDescent="0.35">
      <c r="A7" s="135"/>
      <c r="B7" s="149"/>
      <c r="C7" s="165"/>
      <c r="D7" s="166"/>
      <c r="E7" s="167"/>
      <c r="F7" s="33" t="s">
        <v>53</v>
      </c>
      <c r="G7" s="144"/>
      <c r="H7" s="33" t="s">
        <v>53</v>
      </c>
      <c r="I7" s="144"/>
      <c r="J7" s="33" t="s">
        <v>53</v>
      </c>
      <c r="K7" s="144"/>
      <c r="L7" s="33" t="s">
        <v>53</v>
      </c>
      <c r="M7" s="144"/>
      <c r="N7" s="33" t="s">
        <v>53</v>
      </c>
      <c r="O7" s="144"/>
      <c r="P7" s="33" t="s">
        <v>53</v>
      </c>
      <c r="Q7" s="144"/>
      <c r="R7" s="33" t="s">
        <v>53</v>
      </c>
      <c r="S7" s="144"/>
    </row>
    <row r="8" spans="1:19" s="29" customFormat="1" ht="35.15" customHeight="1" x14ac:dyDescent="0.35">
      <c r="A8" s="135"/>
      <c r="B8" s="149"/>
      <c r="C8" s="162" t="s">
        <v>48</v>
      </c>
      <c r="D8" s="163"/>
      <c r="E8" s="164"/>
      <c r="F8" s="33" t="s">
        <v>52</v>
      </c>
      <c r="G8" s="143"/>
      <c r="H8" s="33" t="s">
        <v>52</v>
      </c>
      <c r="I8" s="143"/>
      <c r="J8" s="33" t="s">
        <v>52</v>
      </c>
      <c r="K8" s="143"/>
      <c r="L8" s="33" t="s">
        <v>52</v>
      </c>
      <c r="M8" s="143"/>
      <c r="N8" s="33" t="s">
        <v>52</v>
      </c>
      <c r="O8" s="143"/>
      <c r="P8" s="33" t="s">
        <v>52</v>
      </c>
      <c r="Q8" s="143"/>
      <c r="R8" s="33" t="s">
        <v>52</v>
      </c>
      <c r="S8" s="143"/>
    </row>
    <row r="9" spans="1:19" s="29" customFormat="1" ht="35.15" customHeight="1" x14ac:dyDescent="0.35">
      <c r="A9" s="135"/>
      <c r="B9" s="149"/>
      <c r="C9" s="165"/>
      <c r="D9" s="166"/>
      <c r="E9" s="167"/>
      <c r="F9" s="33" t="s">
        <v>53</v>
      </c>
      <c r="G9" s="144"/>
      <c r="H9" s="33" t="s">
        <v>53</v>
      </c>
      <c r="I9" s="144"/>
      <c r="J9" s="33" t="s">
        <v>53</v>
      </c>
      <c r="K9" s="144"/>
      <c r="L9" s="33" t="s">
        <v>53</v>
      </c>
      <c r="M9" s="144"/>
      <c r="N9" s="33" t="s">
        <v>53</v>
      </c>
      <c r="O9" s="144"/>
      <c r="P9" s="33" t="s">
        <v>53</v>
      </c>
      <c r="Q9" s="144"/>
      <c r="R9" s="33" t="s">
        <v>53</v>
      </c>
      <c r="S9" s="144"/>
    </row>
    <row r="10" spans="1:19" s="29" customFormat="1" ht="35.15" customHeight="1" x14ac:dyDescent="0.35">
      <c r="A10" s="135"/>
      <c r="B10" s="149"/>
      <c r="C10" s="162" t="s">
        <v>49</v>
      </c>
      <c r="D10" s="163"/>
      <c r="E10" s="164"/>
      <c r="F10" s="33" t="s">
        <v>52</v>
      </c>
      <c r="G10" s="143"/>
      <c r="H10" s="33" t="s">
        <v>52</v>
      </c>
      <c r="I10" s="143"/>
      <c r="J10" s="33" t="s">
        <v>52</v>
      </c>
      <c r="K10" s="143"/>
      <c r="L10" s="33" t="s">
        <v>52</v>
      </c>
      <c r="M10" s="143"/>
      <c r="N10" s="33" t="s">
        <v>52</v>
      </c>
      <c r="O10" s="143"/>
      <c r="P10" s="33" t="s">
        <v>52</v>
      </c>
      <c r="Q10" s="143"/>
      <c r="R10" s="33" t="s">
        <v>52</v>
      </c>
      <c r="S10" s="143"/>
    </row>
    <row r="11" spans="1:19" s="29" customFormat="1" ht="35.15" customHeight="1" x14ac:dyDescent="0.35">
      <c r="A11" s="135"/>
      <c r="B11" s="149"/>
      <c r="C11" s="165"/>
      <c r="D11" s="166"/>
      <c r="E11" s="167"/>
      <c r="F11" s="33" t="s">
        <v>53</v>
      </c>
      <c r="G11" s="144"/>
      <c r="H11" s="33" t="s">
        <v>53</v>
      </c>
      <c r="I11" s="144"/>
      <c r="J11" s="33" t="s">
        <v>53</v>
      </c>
      <c r="K11" s="144"/>
      <c r="L11" s="33" t="s">
        <v>53</v>
      </c>
      <c r="M11" s="144"/>
      <c r="N11" s="33" t="s">
        <v>53</v>
      </c>
      <c r="O11" s="144"/>
      <c r="P11" s="33" t="s">
        <v>53</v>
      </c>
      <c r="Q11" s="144"/>
      <c r="R11" s="33" t="s">
        <v>53</v>
      </c>
      <c r="S11" s="144"/>
    </row>
    <row r="12" spans="1:19" s="29" customFormat="1" ht="35.15" customHeight="1" x14ac:dyDescent="0.35">
      <c r="A12" s="135"/>
      <c r="B12" s="149"/>
      <c r="C12" s="162" t="s">
        <v>50</v>
      </c>
      <c r="D12" s="163"/>
      <c r="E12" s="164"/>
      <c r="F12" s="33" t="s">
        <v>52</v>
      </c>
      <c r="G12" s="143"/>
      <c r="H12" s="33" t="s">
        <v>52</v>
      </c>
      <c r="I12" s="143"/>
      <c r="J12" s="33" t="s">
        <v>52</v>
      </c>
      <c r="K12" s="143"/>
      <c r="L12" s="33" t="s">
        <v>52</v>
      </c>
      <c r="M12" s="143"/>
      <c r="N12" s="33" t="s">
        <v>52</v>
      </c>
      <c r="O12" s="143"/>
      <c r="P12" s="33" t="s">
        <v>52</v>
      </c>
      <c r="Q12" s="143"/>
      <c r="R12" s="33" t="s">
        <v>52</v>
      </c>
      <c r="S12" s="143"/>
    </row>
    <row r="13" spans="1:19" s="29" customFormat="1" ht="35.15" customHeight="1" x14ac:dyDescent="0.35">
      <c r="A13" s="135"/>
      <c r="B13" s="149"/>
      <c r="C13" s="165"/>
      <c r="D13" s="166"/>
      <c r="E13" s="167"/>
      <c r="F13" s="33" t="s">
        <v>53</v>
      </c>
      <c r="G13" s="144"/>
      <c r="H13" s="33" t="s">
        <v>53</v>
      </c>
      <c r="I13" s="144"/>
      <c r="J13" s="33" t="s">
        <v>53</v>
      </c>
      <c r="K13" s="144"/>
      <c r="L13" s="33" t="s">
        <v>53</v>
      </c>
      <c r="M13" s="144"/>
      <c r="N13" s="33" t="s">
        <v>53</v>
      </c>
      <c r="O13" s="144"/>
      <c r="P13" s="33" t="s">
        <v>53</v>
      </c>
      <c r="Q13" s="144"/>
      <c r="R13" s="33" t="s">
        <v>53</v>
      </c>
      <c r="S13" s="144"/>
    </row>
    <row r="14" spans="1:19" s="29" customFormat="1" ht="35.15" customHeight="1" x14ac:dyDescent="0.35">
      <c r="A14" s="135"/>
      <c r="B14" s="149"/>
      <c r="C14" s="162" t="s">
        <v>51</v>
      </c>
      <c r="D14" s="163"/>
      <c r="E14" s="164"/>
      <c r="F14" s="33" t="s">
        <v>52</v>
      </c>
      <c r="G14" s="143"/>
      <c r="H14" s="33" t="s">
        <v>52</v>
      </c>
      <c r="I14" s="143"/>
      <c r="J14" s="33" t="s">
        <v>52</v>
      </c>
      <c r="K14" s="143"/>
      <c r="L14" s="33" t="s">
        <v>52</v>
      </c>
      <c r="M14" s="143"/>
      <c r="N14" s="33" t="s">
        <v>52</v>
      </c>
      <c r="O14" s="143"/>
      <c r="P14" s="33" t="s">
        <v>52</v>
      </c>
      <c r="Q14" s="143"/>
      <c r="R14" s="33" t="s">
        <v>52</v>
      </c>
      <c r="S14" s="143"/>
    </row>
    <row r="15" spans="1:19" s="29" customFormat="1" ht="35.15" customHeight="1" thickBot="1" x14ac:dyDescent="0.4">
      <c r="A15" s="135"/>
      <c r="B15" s="149"/>
      <c r="C15" s="178"/>
      <c r="D15" s="179"/>
      <c r="E15" s="180"/>
      <c r="F15" s="49" t="s">
        <v>53</v>
      </c>
      <c r="G15" s="145"/>
      <c r="H15" s="49" t="s">
        <v>53</v>
      </c>
      <c r="I15" s="145"/>
      <c r="J15" s="49" t="s">
        <v>53</v>
      </c>
      <c r="K15" s="145"/>
      <c r="L15" s="49" t="s">
        <v>53</v>
      </c>
      <c r="M15" s="145"/>
      <c r="N15" s="49" t="s">
        <v>53</v>
      </c>
      <c r="O15" s="145"/>
      <c r="P15" s="49" t="s">
        <v>53</v>
      </c>
      <c r="Q15" s="145"/>
      <c r="R15" s="49" t="s">
        <v>53</v>
      </c>
      <c r="S15" s="145"/>
    </row>
    <row r="16" spans="1:19" s="29" customFormat="1" ht="35.15" customHeight="1" thickBot="1" x14ac:dyDescent="0.4">
      <c r="A16" s="135"/>
      <c r="B16" s="150"/>
      <c r="C16" s="181" t="s">
        <v>72</v>
      </c>
      <c r="D16" s="182"/>
      <c r="E16" s="183"/>
      <c r="F16" s="124">
        <f>SUM(G6:G15)</f>
        <v>0</v>
      </c>
      <c r="G16" s="125"/>
      <c r="H16" s="124">
        <f t="shared" ref="H16" si="0">SUM(I6:I15)</f>
        <v>0</v>
      </c>
      <c r="I16" s="125"/>
      <c r="J16" s="124">
        <f t="shared" ref="J16" si="1">SUM(K6:K15)</f>
        <v>0</v>
      </c>
      <c r="K16" s="125"/>
      <c r="L16" s="124">
        <f t="shared" ref="L16" si="2">SUM(M6:M15)</f>
        <v>0</v>
      </c>
      <c r="M16" s="125"/>
      <c r="N16" s="124">
        <f t="shared" ref="N16" si="3">SUM(O6:O15)</f>
        <v>0</v>
      </c>
      <c r="O16" s="125"/>
      <c r="P16" s="124">
        <f t="shared" ref="P16" si="4">SUM(Q6:Q15)</f>
        <v>0</v>
      </c>
      <c r="Q16" s="125"/>
      <c r="R16" s="124">
        <f t="shared" ref="R16" si="5">SUM(S6:S15)</f>
        <v>0</v>
      </c>
      <c r="S16" s="125"/>
    </row>
    <row r="17" spans="1:19" s="29" customFormat="1" ht="113.25" customHeight="1" x14ac:dyDescent="0.35">
      <c r="A17" s="135"/>
      <c r="B17" s="138">
        <v>2</v>
      </c>
      <c r="C17" s="184" t="s">
        <v>87</v>
      </c>
      <c r="D17" s="185"/>
      <c r="E17" s="35">
        <v>15</v>
      </c>
      <c r="F17" s="159"/>
      <c r="G17" s="160"/>
      <c r="H17" s="160"/>
      <c r="I17" s="160"/>
      <c r="J17" s="160"/>
      <c r="K17" s="160"/>
      <c r="L17" s="160"/>
      <c r="M17" s="160" t="s">
        <v>41</v>
      </c>
      <c r="N17" s="160" t="s">
        <v>37</v>
      </c>
      <c r="O17" s="160" t="s">
        <v>41</v>
      </c>
      <c r="P17" s="160" t="s">
        <v>37</v>
      </c>
      <c r="Q17" s="160" t="s">
        <v>41</v>
      </c>
      <c r="R17" s="160" t="s">
        <v>37</v>
      </c>
      <c r="S17" s="161" t="s">
        <v>41</v>
      </c>
    </row>
    <row r="18" spans="1:19" s="29" customFormat="1" ht="37.5" customHeight="1" x14ac:dyDescent="0.35">
      <c r="A18" s="135"/>
      <c r="B18" s="139"/>
      <c r="C18" s="174" t="s">
        <v>56</v>
      </c>
      <c r="D18" s="175"/>
      <c r="E18" s="31">
        <v>8</v>
      </c>
      <c r="F18" s="33"/>
      <c r="G18" s="33"/>
      <c r="H18" s="33"/>
      <c r="I18" s="33"/>
      <c r="J18" s="33"/>
      <c r="K18" s="33"/>
      <c r="L18" s="33"/>
      <c r="M18" s="33"/>
      <c r="N18" s="33"/>
      <c r="O18" s="33"/>
      <c r="P18" s="33"/>
      <c r="Q18" s="33"/>
      <c r="R18" s="33"/>
      <c r="S18" s="45"/>
    </row>
    <row r="19" spans="1:19" s="29" customFormat="1" ht="36" customHeight="1" x14ac:dyDescent="0.35">
      <c r="A19" s="135"/>
      <c r="B19" s="139"/>
      <c r="C19" s="174" t="s">
        <v>54</v>
      </c>
      <c r="D19" s="175"/>
      <c r="E19" s="31">
        <v>4</v>
      </c>
      <c r="F19" s="33"/>
      <c r="G19" s="33"/>
      <c r="H19" s="33"/>
      <c r="I19" s="33"/>
      <c r="J19" s="33"/>
      <c r="K19" s="33"/>
      <c r="L19" s="33"/>
      <c r="M19" s="33"/>
      <c r="N19" s="33"/>
      <c r="O19" s="33"/>
      <c r="P19" s="33"/>
      <c r="Q19" s="33"/>
      <c r="R19" s="33"/>
      <c r="S19" s="45"/>
    </row>
    <row r="20" spans="1:19" s="29" customFormat="1" ht="37.5" customHeight="1" thickBot="1" x14ac:dyDescent="0.4">
      <c r="A20" s="135"/>
      <c r="B20" s="139"/>
      <c r="C20" s="176" t="s">
        <v>55</v>
      </c>
      <c r="D20" s="177"/>
      <c r="E20" s="32">
        <v>3</v>
      </c>
      <c r="F20" s="49"/>
      <c r="G20" s="49"/>
      <c r="H20" s="49"/>
      <c r="I20" s="49"/>
      <c r="J20" s="49"/>
      <c r="K20" s="49"/>
      <c r="L20" s="49"/>
      <c r="M20" s="49"/>
      <c r="N20" s="49"/>
      <c r="O20" s="49"/>
      <c r="P20" s="49"/>
      <c r="Q20" s="49"/>
      <c r="R20" s="49"/>
      <c r="S20" s="50"/>
    </row>
    <row r="21" spans="1:19" s="51" customFormat="1" ht="35.15" customHeight="1" thickBot="1" x14ac:dyDescent="0.4">
      <c r="A21" s="136"/>
      <c r="B21" s="140" t="s">
        <v>72</v>
      </c>
      <c r="C21" s="141"/>
      <c r="D21" s="141"/>
      <c r="E21" s="142"/>
      <c r="F21" s="124">
        <f>SUM(G18:G20)</f>
        <v>0</v>
      </c>
      <c r="G21" s="125"/>
      <c r="H21" s="124">
        <f t="shared" ref="H21" si="6">SUM(I18:I20)</f>
        <v>0</v>
      </c>
      <c r="I21" s="125"/>
      <c r="J21" s="124">
        <f t="shared" ref="J21" si="7">SUM(K18:K20)</f>
        <v>0</v>
      </c>
      <c r="K21" s="125"/>
      <c r="L21" s="124">
        <f t="shared" ref="L21" si="8">SUM(M18:M20)</f>
        <v>0</v>
      </c>
      <c r="M21" s="125"/>
      <c r="N21" s="124">
        <f t="shared" ref="N21" si="9">SUM(O18:O20)</f>
        <v>0</v>
      </c>
      <c r="O21" s="125"/>
      <c r="P21" s="124">
        <f t="shared" ref="P21" si="10">SUM(Q18:Q20)</f>
        <v>0</v>
      </c>
      <c r="Q21" s="125"/>
      <c r="R21" s="124">
        <f t="shared" ref="R21" si="11">SUM(S18:S20)</f>
        <v>0</v>
      </c>
      <c r="S21" s="125"/>
    </row>
    <row r="22" spans="1:19" s="29" customFormat="1" ht="15.5" x14ac:dyDescent="0.35">
      <c r="A22" s="134" t="s">
        <v>42</v>
      </c>
      <c r="B22" s="106"/>
      <c r="C22" s="112" t="s">
        <v>57</v>
      </c>
      <c r="D22" s="113"/>
      <c r="E22" s="114"/>
      <c r="F22" s="168"/>
      <c r="G22" s="169"/>
      <c r="H22" s="169"/>
      <c r="I22" s="169"/>
      <c r="J22" s="169"/>
      <c r="K22" s="169"/>
      <c r="L22" s="169"/>
      <c r="M22" s="169"/>
      <c r="N22" s="169"/>
      <c r="O22" s="169"/>
      <c r="P22" s="169"/>
      <c r="Q22" s="169"/>
      <c r="R22" s="169"/>
      <c r="S22" s="170"/>
    </row>
    <row r="23" spans="1:19" s="29" customFormat="1" ht="54.75" customHeight="1" x14ac:dyDescent="0.35">
      <c r="A23" s="135"/>
      <c r="B23" s="106"/>
      <c r="C23" s="112" t="s">
        <v>58</v>
      </c>
      <c r="D23" s="114"/>
      <c r="E23" s="52">
        <v>25</v>
      </c>
      <c r="F23" s="159"/>
      <c r="G23" s="160"/>
      <c r="H23" s="160"/>
      <c r="I23" s="160"/>
      <c r="J23" s="160"/>
      <c r="K23" s="160"/>
      <c r="L23" s="160"/>
      <c r="M23" s="160"/>
      <c r="N23" s="160"/>
      <c r="O23" s="160"/>
      <c r="P23" s="160"/>
      <c r="Q23" s="160"/>
      <c r="R23" s="160"/>
      <c r="S23" s="161"/>
    </row>
    <row r="24" spans="1:19" s="29" customFormat="1" ht="54.75" customHeight="1" x14ac:dyDescent="0.35">
      <c r="A24" s="135"/>
      <c r="B24" s="106"/>
      <c r="C24" s="112" t="s">
        <v>61</v>
      </c>
      <c r="D24" s="113"/>
      <c r="E24" s="114"/>
      <c r="F24" s="33" t="s">
        <v>62</v>
      </c>
      <c r="G24" s="33"/>
      <c r="H24" s="33" t="s">
        <v>62</v>
      </c>
      <c r="I24" s="33"/>
      <c r="J24" s="33" t="s">
        <v>62</v>
      </c>
      <c r="K24" s="33"/>
      <c r="L24" s="33" t="s">
        <v>62</v>
      </c>
      <c r="M24" s="33"/>
      <c r="N24" s="33" t="s">
        <v>62</v>
      </c>
      <c r="O24" s="33"/>
      <c r="P24" s="33" t="s">
        <v>62</v>
      </c>
      <c r="Q24" s="33"/>
      <c r="R24" s="33" t="s">
        <v>62</v>
      </c>
      <c r="S24" s="45"/>
    </row>
    <row r="25" spans="1:19" s="29" customFormat="1" ht="54.75" customHeight="1" x14ac:dyDescent="0.35">
      <c r="A25" s="135"/>
      <c r="B25" s="106"/>
      <c r="C25" s="112" t="s">
        <v>63</v>
      </c>
      <c r="D25" s="113"/>
      <c r="E25" s="114"/>
      <c r="F25" s="33" t="s">
        <v>62</v>
      </c>
      <c r="G25" s="33"/>
      <c r="H25" s="33" t="s">
        <v>62</v>
      </c>
      <c r="I25" s="33"/>
      <c r="J25" s="33" t="s">
        <v>62</v>
      </c>
      <c r="K25" s="33"/>
      <c r="L25" s="33" t="s">
        <v>62</v>
      </c>
      <c r="M25" s="33"/>
      <c r="N25" s="33" t="s">
        <v>62</v>
      </c>
      <c r="O25" s="33"/>
      <c r="P25" s="33" t="s">
        <v>62</v>
      </c>
      <c r="Q25" s="33"/>
      <c r="R25" s="33" t="s">
        <v>62</v>
      </c>
      <c r="S25" s="45"/>
    </row>
    <row r="26" spans="1:19" s="29" customFormat="1" ht="54.75" customHeight="1" thickBot="1" x14ac:dyDescent="0.4">
      <c r="A26" s="135"/>
      <c r="B26" s="106"/>
      <c r="C26" s="171" t="s">
        <v>64</v>
      </c>
      <c r="D26" s="172"/>
      <c r="E26" s="173"/>
      <c r="F26" s="46" t="s">
        <v>62</v>
      </c>
      <c r="G26" s="46"/>
      <c r="H26" s="46" t="s">
        <v>62</v>
      </c>
      <c r="I26" s="46"/>
      <c r="J26" s="46" t="s">
        <v>62</v>
      </c>
      <c r="K26" s="46"/>
      <c r="L26" s="46" t="s">
        <v>62</v>
      </c>
      <c r="M26" s="46"/>
      <c r="N26" s="46" t="s">
        <v>62</v>
      </c>
      <c r="O26" s="46"/>
      <c r="P26" s="46" t="s">
        <v>62</v>
      </c>
      <c r="Q26" s="46"/>
      <c r="R26" s="46" t="s">
        <v>62</v>
      </c>
      <c r="S26" s="47"/>
    </row>
    <row r="27" spans="1:19" s="51" customFormat="1" ht="35.15" customHeight="1" thickBot="1" x14ac:dyDescent="0.4">
      <c r="A27" s="136"/>
      <c r="B27" s="137"/>
      <c r="C27" s="126" t="s">
        <v>72</v>
      </c>
      <c r="D27" s="127"/>
      <c r="E27" s="128"/>
      <c r="F27" s="124">
        <f>SUM(G24:G26)</f>
        <v>0</v>
      </c>
      <c r="G27" s="125"/>
      <c r="H27" s="124">
        <f t="shared" ref="H27" si="12">SUM(I24:I26)</f>
        <v>0</v>
      </c>
      <c r="I27" s="125"/>
      <c r="J27" s="124">
        <f t="shared" ref="J27" si="13">SUM(K24:K26)</f>
        <v>0</v>
      </c>
      <c r="K27" s="125"/>
      <c r="L27" s="124">
        <f t="shared" ref="L27" si="14">SUM(M24:M26)</f>
        <v>0</v>
      </c>
      <c r="M27" s="125"/>
      <c r="N27" s="124">
        <f t="shared" ref="N27" si="15">SUM(O24:O26)</f>
        <v>0</v>
      </c>
      <c r="O27" s="125"/>
      <c r="P27" s="124">
        <f t="shared" ref="P27" si="16">SUM(Q24:Q26)</f>
        <v>0</v>
      </c>
      <c r="Q27" s="125"/>
      <c r="R27" s="124">
        <f t="shared" ref="R27" si="17">SUM(S24:S26)</f>
        <v>0</v>
      </c>
      <c r="S27" s="125"/>
    </row>
    <row r="28" spans="1:19" s="29" customFormat="1" ht="15.5" x14ac:dyDescent="0.35">
      <c r="A28" s="134" t="s">
        <v>59</v>
      </c>
      <c r="B28" s="151"/>
      <c r="C28" s="115" t="s">
        <v>65</v>
      </c>
      <c r="D28" s="116"/>
      <c r="E28" s="117"/>
      <c r="F28" s="156"/>
      <c r="G28" s="157"/>
      <c r="H28" s="157"/>
      <c r="I28" s="157"/>
      <c r="J28" s="157"/>
      <c r="K28" s="157"/>
      <c r="L28" s="157"/>
      <c r="M28" s="157"/>
      <c r="N28" s="157"/>
      <c r="O28" s="157"/>
      <c r="P28" s="157"/>
      <c r="Q28" s="157"/>
      <c r="R28" s="157"/>
      <c r="S28" s="158"/>
    </row>
    <row r="29" spans="1:19" s="29" customFormat="1" ht="54.75" customHeight="1" x14ac:dyDescent="0.35">
      <c r="A29" s="135"/>
      <c r="B29" s="106"/>
      <c r="C29" s="112" t="s">
        <v>66</v>
      </c>
      <c r="D29" s="114"/>
      <c r="E29" s="37">
        <v>25</v>
      </c>
      <c r="F29" s="159"/>
      <c r="G29" s="160"/>
      <c r="H29" s="160"/>
      <c r="I29" s="160"/>
      <c r="J29" s="160"/>
      <c r="K29" s="160"/>
      <c r="L29" s="160"/>
      <c r="M29" s="160"/>
      <c r="N29" s="160"/>
      <c r="O29" s="160"/>
      <c r="P29" s="160"/>
      <c r="Q29" s="160"/>
      <c r="R29" s="160"/>
      <c r="S29" s="161"/>
    </row>
    <row r="30" spans="1:19" s="29" customFormat="1" ht="54.75" customHeight="1" x14ac:dyDescent="0.35">
      <c r="A30" s="135"/>
      <c r="B30" s="106"/>
      <c r="C30" s="112" t="s">
        <v>67</v>
      </c>
      <c r="D30" s="114"/>
      <c r="E30" s="36">
        <v>5</v>
      </c>
      <c r="F30" s="33"/>
      <c r="G30" s="33"/>
      <c r="H30" s="33"/>
      <c r="I30" s="33"/>
      <c r="J30" s="33"/>
      <c r="K30" s="33"/>
      <c r="L30" s="33"/>
      <c r="M30" s="33"/>
      <c r="N30" s="33"/>
      <c r="O30" s="33"/>
      <c r="P30" s="33"/>
      <c r="Q30" s="33"/>
      <c r="R30" s="33"/>
      <c r="S30" s="45"/>
    </row>
    <row r="31" spans="1:19" s="38" customFormat="1" ht="196.5" customHeight="1" x14ac:dyDescent="0.35">
      <c r="A31" s="135"/>
      <c r="B31" s="106"/>
      <c r="C31" s="112" t="s">
        <v>68</v>
      </c>
      <c r="D31" s="114"/>
      <c r="E31" s="36">
        <v>9</v>
      </c>
      <c r="F31" s="39" t="s">
        <v>69</v>
      </c>
      <c r="G31" s="33"/>
      <c r="H31" s="39" t="s">
        <v>69</v>
      </c>
      <c r="I31" s="33"/>
      <c r="J31" s="39" t="s">
        <v>69</v>
      </c>
      <c r="K31" s="33"/>
      <c r="L31" s="39" t="s">
        <v>69</v>
      </c>
      <c r="M31" s="33"/>
      <c r="N31" s="39" t="s">
        <v>69</v>
      </c>
      <c r="O31" s="33"/>
      <c r="P31" s="39" t="s">
        <v>69</v>
      </c>
      <c r="Q31" s="33"/>
      <c r="R31" s="39" t="s">
        <v>69</v>
      </c>
      <c r="S31" s="45"/>
    </row>
    <row r="32" spans="1:19" s="29" customFormat="1" ht="164.25" customHeight="1" x14ac:dyDescent="0.35">
      <c r="A32" s="135"/>
      <c r="B32" s="106"/>
      <c r="C32" s="152" t="s">
        <v>86</v>
      </c>
      <c r="D32" s="153"/>
      <c r="E32" s="36">
        <v>6</v>
      </c>
      <c r="F32" s="33"/>
      <c r="G32" s="33"/>
      <c r="H32" s="33"/>
      <c r="I32" s="33"/>
      <c r="J32" s="33"/>
      <c r="K32" s="33"/>
      <c r="L32" s="33"/>
      <c r="M32" s="33"/>
      <c r="N32" s="33"/>
      <c r="O32" s="33"/>
      <c r="P32" s="33"/>
      <c r="Q32" s="33"/>
      <c r="R32" s="33"/>
      <c r="S32" s="45"/>
    </row>
    <row r="33" spans="1:19" s="29" customFormat="1" ht="147.75" customHeight="1" thickBot="1" x14ac:dyDescent="0.4">
      <c r="A33" s="135"/>
      <c r="B33" s="106"/>
      <c r="C33" s="154" t="s">
        <v>70</v>
      </c>
      <c r="D33" s="155"/>
      <c r="E33" s="48">
        <v>5</v>
      </c>
      <c r="F33" s="46"/>
      <c r="G33" s="46"/>
      <c r="H33" s="46"/>
      <c r="I33" s="46"/>
      <c r="J33" s="46"/>
      <c r="K33" s="46"/>
      <c r="L33" s="46"/>
      <c r="M33" s="46"/>
      <c r="N33" s="46"/>
      <c r="O33" s="46"/>
      <c r="P33" s="46"/>
      <c r="Q33" s="46"/>
      <c r="R33" s="46"/>
      <c r="S33" s="47"/>
    </row>
    <row r="34" spans="1:19" s="51" customFormat="1" ht="35.15" customHeight="1" thickBot="1" x14ac:dyDescent="0.4">
      <c r="A34" s="135"/>
      <c r="B34" s="106"/>
      <c r="C34" s="129" t="s">
        <v>72</v>
      </c>
      <c r="D34" s="130"/>
      <c r="E34" s="131"/>
      <c r="F34" s="132">
        <f>SUM(G30:G33)</f>
        <v>0</v>
      </c>
      <c r="G34" s="133"/>
      <c r="H34" s="132">
        <f t="shared" ref="H34" si="18">SUM(I30:I33)</f>
        <v>0</v>
      </c>
      <c r="I34" s="133"/>
      <c r="J34" s="132">
        <f t="shared" ref="J34" si="19">SUM(K30:K33)</f>
        <v>0</v>
      </c>
      <c r="K34" s="133"/>
      <c r="L34" s="132">
        <f t="shared" ref="L34" si="20">SUM(M30:M33)</f>
        <v>0</v>
      </c>
      <c r="M34" s="133"/>
      <c r="N34" s="132">
        <f t="shared" ref="N34" si="21">SUM(O30:O33)</f>
        <v>0</v>
      </c>
      <c r="O34" s="133"/>
      <c r="P34" s="132">
        <f t="shared" ref="P34" si="22">SUM(Q30:Q33)</f>
        <v>0</v>
      </c>
      <c r="Q34" s="133"/>
      <c r="R34" s="132">
        <f t="shared" ref="R34" si="23">SUM(S30:S33)</f>
        <v>0</v>
      </c>
      <c r="S34" s="133"/>
    </row>
    <row r="35" spans="1:19" s="29" customFormat="1" ht="165" customHeight="1" thickTop="1" x14ac:dyDescent="0.35">
      <c r="A35" s="103" t="s">
        <v>60</v>
      </c>
      <c r="B35" s="104"/>
      <c r="C35" s="100" t="s">
        <v>71</v>
      </c>
      <c r="D35" s="101"/>
      <c r="E35" s="102"/>
      <c r="F35" s="109"/>
      <c r="G35" s="110"/>
      <c r="H35" s="110"/>
      <c r="I35" s="110"/>
      <c r="J35" s="110"/>
      <c r="K35" s="110"/>
      <c r="L35" s="110"/>
      <c r="M35" s="110"/>
      <c r="N35" s="110"/>
      <c r="O35" s="110"/>
      <c r="P35" s="110"/>
      <c r="Q35" s="110"/>
      <c r="R35" s="110"/>
      <c r="S35" s="111"/>
    </row>
    <row r="36" spans="1:19" s="29" customFormat="1" ht="165" customHeight="1" thickBot="1" x14ac:dyDescent="0.4">
      <c r="A36" s="105"/>
      <c r="B36" s="106"/>
      <c r="C36" s="188" t="s">
        <v>79</v>
      </c>
      <c r="D36" s="189"/>
      <c r="E36" s="58">
        <v>20</v>
      </c>
      <c r="F36" s="59"/>
      <c r="G36" s="57"/>
      <c r="H36" s="59"/>
      <c r="I36" s="57"/>
      <c r="J36" s="59"/>
      <c r="K36" s="57"/>
      <c r="L36" s="59"/>
      <c r="M36" s="57"/>
      <c r="N36" s="59"/>
      <c r="O36" s="57"/>
      <c r="P36" s="59"/>
      <c r="Q36" s="57"/>
      <c r="R36" s="59"/>
      <c r="S36" s="60"/>
    </row>
    <row r="37" spans="1:19" s="51" customFormat="1" ht="35.15" customHeight="1" thickBot="1" x14ac:dyDescent="0.4">
      <c r="A37" s="107"/>
      <c r="B37" s="108"/>
      <c r="C37" s="118" t="s">
        <v>72</v>
      </c>
      <c r="D37" s="119"/>
      <c r="E37" s="120"/>
      <c r="F37" s="121">
        <f>SUM(G36)</f>
        <v>0</v>
      </c>
      <c r="G37" s="122"/>
      <c r="H37" s="121">
        <f t="shared" ref="H37" si="24">SUM(I36)</f>
        <v>0</v>
      </c>
      <c r="I37" s="122"/>
      <c r="J37" s="121">
        <f t="shared" ref="J37" si="25">SUM(K36)</f>
        <v>0</v>
      </c>
      <c r="K37" s="122"/>
      <c r="L37" s="121">
        <f t="shared" ref="L37" si="26">SUM(M36)</f>
        <v>0</v>
      </c>
      <c r="M37" s="122"/>
      <c r="N37" s="121">
        <f t="shared" ref="N37" si="27">SUM(O36)</f>
        <v>0</v>
      </c>
      <c r="O37" s="122"/>
      <c r="P37" s="121">
        <f t="shared" ref="P37" si="28">SUM(Q36)</f>
        <v>0</v>
      </c>
      <c r="Q37" s="122"/>
      <c r="R37" s="121">
        <f t="shared" ref="R37" si="29">SUM(S36)</f>
        <v>0</v>
      </c>
      <c r="S37" s="123"/>
    </row>
    <row r="38" spans="1:19" ht="72.75" customHeight="1" thickTop="1" thickBot="1" x14ac:dyDescent="0.4">
      <c r="A38" s="97" t="s">
        <v>80</v>
      </c>
      <c r="B38" s="98"/>
      <c r="C38" s="98"/>
      <c r="D38" s="98"/>
      <c r="E38" s="99"/>
      <c r="F38" s="95">
        <f>SUM(F37,F37,F34,F27,F21,F16)</f>
        <v>0</v>
      </c>
      <c r="G38" s="96"/>
      <c r="H38" s="95">
        <f t="shared" ref="H38" si="30">SUM(H37,H37,H34,H27,H21,H16)</f>
        <v>0</v>
      </c>
      <c r="I38" s="96"/>
      <c r="J38" s="95">
        <f t="shared" ref="J38" si="31">SUM(J37,J37,J34,J27,J21,J16)</f>
        <v>0</v>
      </c>
      <c r="K38" s="96"/>
      <c r="L38" s="95">
        <f t="shared" ref="L38" si="32">SUM(L37,L37,L34,L27,L21,L16)</f>
        <v>0</v>
      </c>
      <c r="M38" s="96"/>
      <c r="N38" s="95">
        <f t="shared" ref="N38" si="33">SUM(N37,N37,N34,N27,N21,N16)</f>
        <v>0</v>
      </c>
      <c r="O38" s="96"/>
      <c r="P38" s="95">
        <f t="shared" ref="P38" si="34">SUM(P37,P37,P34,P27,P21,P16)</f>
        <v>0</v>
      </c>
      <c r="Q38" s="96"/>
      <c r="R38" s="95">
        <f t="shared" ref="R38" si="35">SUM(R37,R37,R34,R27,R21,R16)</f>
        <v>0</v>
      </c>
      <c r="S38" s="96"/>
    </row>
    <row r="39" spans="1:19" ht="16.5" customHeight="1" thickTop="1" x14ac:dyDescent="0.35"/>
    <row r="40" spans="1:19" ht="16.5" customHeight="1" x14ac:dyDescent="0.35"/>
    <row r="41" spans="1:19" ht="72.75" customHeight="1" x14ac:dyDescent="0.35"/>
  </sheetData>
  <mergeCells count="135">
    <mergeCell ref="A1:D2"/>
    <mergeCell ref="F1:G1"/>
    <mergeCell ref="H1:I1"/>
    <mergeCell ref="J1:K1"/>
    <mergeCell ref="L1:M1"/>
    <mergeCell ref="N1:O1"/>
    <mergeCell ref="P1:Q1"/>
    <mergeCell ref="R1:S1"/>
    <mergeCell ref="F2:G2"/>
    <mergeCell ref="H2:I2"/>
    <mergeCell ref="J2:K2"/>
    <mergeCell ref="L2:M2"/>
    <mergeCell ref="N2:O2"/>
    <mergeCell ref="P2:Q2"/>
    <mergeCell ref="R2:S2"/>
    <mergeCell ref="C14:E15"/>
    <mergeCell ref="C16:E16"/>
    <mergeCell ref="C10:E11"/>
    <mergeCell ref="C12:E13"/>
    <mergeCell ref="C17:D17"/>
    <mergeCell ref="F17:S17"/>
    <mergeCell ref="C3:D3"/>
    <mergeCell ref="C4:D4"/>
    <mergeCell ref="C5:D5"/>
    <mergeCell ref="A3:B3"/>
    <mergeCell ref="B4:B16"/>
    <mergeCell ref="A4:A21"/>
    <mergeCell ref="A28:B34"/>
    <mergeCell ref="C32:D32"/>
    <mergeCell ref="C33:D33"/>
    <mergeCell ref="F4:S5"/>
    <mergeCell ref="C6:E7"/>
    <mergeCell ref="C8:E9"/>
    <mergeCell ref="C30:D30"/>
    <mergeCell ref="C31:D31"/>
    <mergeCell ref="F22:S23"/>
    <mergeCell ref="F28:S29"/>
    <mergeCell ref="C29:D29"/>
    <mergeCell ref="N21:O21"/>
    <mergeCell ref="P21:Q21"/>
    <mergeCell ref="R21:S21"/>
    <mergeCell ref="C23:D23"/>
    <mergeCell ref="C24:E24"/>
    <mergeCell ref="C25:E25"/>
    <mergeCell ref="C26:E26"/>
    <mergeCell ref="C18:D18"/>
    <mergeCell ref="C19:D19"/>
    <mergeCell ref="C20:D20"/>
    <mergeCell ref="F16:G16"/>
    <mergeCell ref="H16:I16"/>
    <mergeCell ref="J16:K16"/>
    <mergeCell ref="L16:M16"/>
    <mergeCell ref="N16:O16"/>
    <mergeCell ref="P16:Q16"/>
    <mergeCell ref="R16:S16"/>
    <mergeCell ref="P34:Q34"/>
    <mergeCell ref="R34:S34"/>
    <mergeCell ref="G6:G7"/>
    <mergeCell ref="G8:G9"/>
    <mergeCell ref="G10:G11"/>
    <mergeCell ref="G12:G13"/>
    <mergeCell ref="G14:G15"/>
    <mergeCell ref="I6:I7"/>
    <mergeCell ref="I8:I9"/>
    <mergeCell ref="I10:I11"/>
    <mergeCell ref="I12:I13"/>
    <mergeCell ref="I14:I15"/>
    <mergeCell ref="Q12:Q13"/>
    <mergeCell ref="Q14:Q15"/>
    <mergeCell ref="K6:K7"/>
    <mergeCell ref="K8:K9"/>
    <mergeCell ref="K10:K11"/>
    <mergeCell ref="K12:K13"/>
    <mergeCell ref="K14:K15"/>
    <mergeCell ref="M6:M7"/>
    <mergeCell ref="M8:M9"/>
    <mergeCell ref="M10:M11"/>
    <mergeCell ref="M12:M13"/>
    <mergeCell ref="M14:M15"/>
    <mergeCell ref="B17:B20"/>
    <mergeCell ref="B21:E21"/>
    <mergeCell ref="F27:G27"/>
    <mergeCell ref="H27:I27"/>
    <mergeCell ref="J27:K27"/>
    <mergeCell ref="L27:M27"/>
    <mergeCell ref="N27:O27"/>
    <mergeCell ref="S6:S7"/>
    <mergeCell ref="S8:S9"/>
    <mergeCell ref="S10:S11"/>
    <mergeCell ref="S12:S13"/>
    <mergeCell ref="S14:S15"/>
    <mergeCell ref="F21:G21"/>
    <mergeCell ref="H21:I21"/>
    <mergeCell ref="J21:K21"/>
    <mergeCell ref="L21:M21"/>
    <mergeCell ref="O6:O7"/>
    <mergeCell ref="O8:O9"/>
    <mergeCell ref="O10:O11"/>
    <mergeCell ref="O12:O13"/>
    <mergeCell ref="O14:O15"/>
    <mergeCell ref="Q6:Q7"/>
    <mergeCell ref="Q8:Q9"/>
    <mergeCell ref="Q10:Q11"/>
    <mergeCell ref="R27:S27"/>
    <mergeCell ref="C27:E27"/>
    <mergeCell ref="C34:E34"/>
    <mergeCell ref="F34:G34"/>
    <mergeCell ref="H34:I34"/>
    <mergeCell ref="J34:K34"/>
    <mergeCell ref="L34:M34"/>
    <mergeCell ref="N34:O34"/>
    <mergeCell ref="A22:B27"/>
    <mergeCell ref="C22:E22"/>
    <mergeCell ref="C28:E28"/>
    <mergeCell ref="C37:E37"/>
    <mergeCell ref="F37:G37"/>
    <mergeCell ref="H37:I37"/>
    <mergeCell ref="J37:K37"/>
    <mergeCell ref="L37:M37"/>
    <mergeCell ref="N37:O37"/>
    <mergeCell ref="P37:Q37"/>
    <mergeCell ref="P27:Q27"/>
    <mergeCell ref="C36:D36"/>
    <mergeCell ref="N38:O38"/>
    <mergeCell ref="P38:Q38"/>
    <mergeCell ref="R38:S38"/>
    <mergeCell ref="A38:E38"/>
    <mergeCell ref="C35:E35"/>
    <mergeCell ref="A35:B37"/>
    <mergeCell ref="F38:G38"/>
    <mergeCell ref="H38:I38"/>
    <mergeCell ref="J38:K38"/>
    <mergeCell ref="L38:M38"/>
    <mergeCell ref="F35:S35"/>
    <mergeCell ref="R37:S37"/>
  </mergeCells>
  <phoneticPr fontId="9" type="noConversion"/>
  <conditionalFormatting sqref="E3:K3 C3:C5 C18 E4:E5 B4 B17">
    <cfRule type="containsText" dxfId="103" priority="121" operator="containsText" text="V">
      <formula>NOT(ISERROR(SEARCH("V",B3)))</formula>
    </cfRule>
    <cfRule type="containsText" dxfId="102" priority="122" operator="containsText" text="X">
      <formula>NOT(ISERROR(SEARCH("X",B3)))</formula>
    </cfRule>
  </conditionalFormatting>
  <conditionalFormatting sqref="A1:K1 A2:S2 E5 C6 A3:A4 F6:N6 F7 F9:F16 G10 G12 G14 H7 F8:I8 I10 I12 I14 K8 K10 K12 K14 M8 M10 M12 M14 H9:H16 J7:J16 L7:L16 N7:N16 P6:P16 R6:R16">
    <cfRule type="containsText" dxfId="101" priority="397" operator="containsText" text="V">
      <formula>NOT(ISERROR(SEARCH("V",A1)))</formula>
    </cfRule>
    <cfRule type="containsText" dxfId="100" priority="398" operator="containsText" text="X">
      <formula>NOT(ISERROR(SEARCH("X",A1)))</formula>
    </cfRule>
  </conditionalFormatting>
  <conditionalFormatting sqref="L1:Q1 L3:Q3">
    <cfRule type="containsText" dxfId="99" priority="395" operator="containsText" text="V">
      <formula>NOT(ISERROR(SEARCH("V",L1)))</formula>
    </cfRule>
    <cfRule type="containsText" dxfId="98" priority="396" operator="containsText" text="X">
      <formula>NOT(ISERROR(SEARCH("X",L1)))</formula>
    </cfRule>
  </conditionalFormatting>
  <conditionalFormatting sqref="R1:S1 R3:S3">
    <cfRule type="containsText" dxfId="97" priority="393" operator="containsText" text="V">
      <formula>NOT(ISERROR(SEARCH("V",R1)))</formula>
    </cfRule>
    <cfRule type="containsText" dxfId="96" priority="394" operator="containsText" text="X">
      <formula>NOT(ISERROR(SEARCH("X",R1)))</formula>
    </cfRule>
  </conditionalFormatting>
  <conditionalFormatting sqref="C4">
    <cfRule type="containsText" dxfId="95" priority="391" operator="containsText" text="V">
      <formula>NOT(ISERROR(SEARCH("V",C4)))</formula>
    </cfRule>
    <cfRule type="containsText" dxfId="94" priority="392" operator="containsText" text="X">
      <formula>NOT(ISERROR(SEARCH("X",C4)))</formula>
    </cfRule>
  </conditionalFormatting>
  <conditionalFormatting sqref="C17">
    <cfRule type="containsText" dxfId="93" priority="381" operator="containsText" text="V">
      <formula>NOT(ISERROR(SEARCH("V",C17)))</formula>
    </cfRule>
    <cfRule type="containsText" dxfId="92" priority="382" operator="containsText" text="X">
      <formula>NOT(ISERROR(SEARCH("X",C17)))</formula>
    </cfRule>
  </conditionalFormatting>
  <conditionalFormatting sqref="F17">
    <cfRule type="containsText" dxfId="91" priority="111" operator="containsText" text="V">
      <formula>NOT(ISERROR(SEARCH("V",F17)))</formula>
    </cfRule>
    <cfRule type="containsText" dxfId="90" priority="112" operator="containsText" text="X">
      <formula>NOT(ISERROR(SEARCH("X",F17)))</formula>
    </cfRule>
  </conditionalFormatting>
  <conditionalFormatting sqref="E17:E20">
    <cfRule type="containsText" dxfId="89" priority="113" operator="containsText" text="V">
      <formula>NOT(ISERROR(SEARCH("V",E17)))</formula>
    </cfRule>
    <cfRule type="containsText" dxfId="88" priority="114" operator="containsText" text="X">
      <formula>NOT(ISERROR(SEARCH("X",E17)))</formula>
    </cfRule>
  </conditionalFormatting>
  <conditionalFormatting sqref="G24:G26 I24:I26 K24:K26 M24:M26 O24:O26 Q24:Q26 S24:S26">
    <cfRule type="containsText" dxfId="87" priority="89" operator="containsText" text="V">
      <formula>NOT(ISERROR(SEARCH("V",G24)))</formula>
    </cfRule>
    <cfRule type="containsText" dxfId="86" priority="90" operator="containsText" text="X">
      <formula>NOT(ISERROR(SEARCH("X",G24)))</formula>
    </cfRule>
  </conditionalFormatting>
  <conditionalFormatting sqref="F18:S20">
    <cfRule type="containsText" dxfId="85" priority="109" operator="containsText" text="V">
      <formula>NOT(ISERROR(SEARCH("V",F18)))</formula>
    </cfRule>
    <cfRule type="containsText" dxfId="84" priority="110" operator="containsText" text="X">
      <formula>NOT(ISERROR(SEARCH("X",F18)))</formula>
    </cfRule>
  </conditionalFormatting>
  <conditionalFormatting sqref="C22 E23">
    <cfRule type="containsText" dxfId="83" priority="97" operator="containsText" text="V">
      <formula>NOT(ISERROR(SEARCH("V",C22)))</formula>
    </cfRule>
    <cfRule type="containsText" dxfId="82" priority="98" operator="containsText" text="X">
      <formula>NOT(ISERROR(SEARCH("X",C22)))</formula>
    </cfRule>
  </conditionalFormatting>
  <conditionalFormatting sqref="C23:C26">
    <cfRule type="containsText" dxfId="81" priority="93" operator="containsText" text="V">
      <formula>NOT(ISERROR(SEARCH("V",C23)))</formula>
    </cfRule>
    <cfRule type="containsText" dxfId="80" priority="94" operator="containsText" text="X">
      <formula>NOT(ISERROR(SEARCH("X",C23)))</formula>
    </cfRule>
  </conditionalFormatting>
  <conditionalFormatting sqref="C22">
    <cfRule type="containsText" dxfId="79" priority="99" operator="containsText" text="V">
      <formula>NOT(ISERROR(SEARCH("V",C22)))</formula>
    </cfRule>
    <cfRule type="containsText" dxfId="78" priority="100" operator="containsText" text="X">
      <formula>NOT(ISERROR(SEARCH("X",C22)))</formula>
    </cfRule>
  </conditionalFormatting>
  <conditionalFormatting sqref="F24:F26 H24:H26 J24:J26 L24:L26 N24:N26 P24:P26 R24:R26">
    <cfRule type="containsText" dxfId="77" priority="91" operator="containsText" text="V">
      <formula>NOT(ISERROR(SEARCH("V",F24)))</formula>
    </cfRule>
    <cfRule type="containsText" dxfId="76" priority="92" operator="containsText" text="X">
      <formula>NOT(ISERROR(SEARCH("X",F24)))</formula>
    </cfRule>
  </conditionalFormatting>
  <conditionalFormatting sqref="F22">
    <cfRule type="containsText" dxfId="75" priority="83" operator="containsText" text="V">
      <formula>NOT(ISERROR(SEARCH("V",F22)))</formula>
    </cfRule>
    <cfRule type="containsText" dxfId="74" priority="84" operator="containsText" text="X">
      <formula>NOT(ISERROR(SEARCH("X",F22)))</formula>
    </cfRule>
  </conditionalFormatting>
  <conditionalFormatting sqref="C23:C26">
    <cfRule type="containsText" dxfId="73" priority="95" operator="containsText" text="V">
      <formula>NOT(ISERROR(SEARCH("V",C23)))</formula>
    </cfRule>
    <cfRule type="containsText" dxfId="72" priority="96" operator="containsText" text="X">
      <formula>NOT(ISERROR(SEARCH("X",C23)))</formula>
    </cfRule>
  </conditionalFormatting>
  <conditionalFormatting sqref="C20">
    <cfRule type="containsText" dxfId="71" priority="85" operator="containsText" text="V">
      <formula>NOT(ISERROR(SEARCH("V",C20)))</formula>
    </cfRule>
    <cfRule type="containsText" dxfId="70" priority="86" operator="containsText" text="X">
      <formula>NOT(ISERROR(SEARCH("X",C20)))</formula>
    </cfRule>
  </conditionalFormatting>
  <conditionalFormatting sqref="C19">
    <cfRule type="containsText" dxfId="69" priority="87" operator="containsText" text="V">
      <formula>NOT(ISERROR(SEARCH("V",C19)))</formula>
    </cfRule>
    <cfRule type="containsText" dxfId="68" priority="88" operator="containsText" text="X">
      <formula>NOT(ISERROR(SEARCH("X",C19)))</formula>
    </cfRule>
  </conditionalFormatting>
  <conditionalFormatting sqref="C28">
    <cfRule type="containsText" dxfId="67" priority="73" operator="containsText" text="V">
      <formula>NOT(ISERROR(SEARCH("V",C28)))</formula>
    </cfRule>
    <cfRule type="containsText" dxfId="66" priority="74" operator="containsText" text="X">
      <formula>NOT(ISERROR(SEARCH("X",C28)))</formula>
    </cfRule>
  </conditionalFormatting>
  <conditionalFormatting sqref="C28">
    <cfRule type="containsText" dxfId="65" priority="71" operator="containsText" text="V">
      <formula>NOT(ISERROR(SEARCH("V",C28)))</formula>
    </cfRule>
    <cfRule type="containsText" dxfId="64" priority="72" operator="containsText" text="X">
      <formula>NOT(ISERROR(SEARCH("X",C28)))</formula>
    </cfRule>
  </conditionalFormatting>
  <conditionalFormatting sqref="F28">
    <cfRule type="containsText" dxfId="63" priority="69" operator="containsText" text="V">
      <formula>NOT(ISERROR(SEARCH("V",F28)))</formula>
    </cfRule>
    <cfRule type="containsText" dxfId="62" priority="70" operator="containsText" text="X">
      <formula>NOT(ISERROR(SEARCH("X",F28)))</formula>
    </cfRule>
  </conditionalFormatting>
  <conditionalFormatting sqref="F32:F33 H33 J33 L33 N33 P33 R33">
    <cfRule type="containsText" dxfId="61" priority="57" operator="containsText" text="V">
      <formula>NOT(ISERROR(SEARCH("V",F32)))</formula>
    </cfRule>
    <cfRule type="containsText" dxfId="60" priority="58" operator="containsText" text="X">
      <formula>NOT(ISERROR(SEARCH("X",F32)))</formula>
    </cfRule>
  </conditionalFormatting>
  <conditionalFormatting sqref="E30:E33">
    <cfRule type="containsText" dxfId="59" priority="67" operator="containsText" text="V">
      <formula>NOT(ISERROR(SEARCH("V",E30)))</formula>
    </cfRule>
    <cfRule type="containsText" dxfId="58" priority="68" operator="containsText" text="X">
      <formula>NOT(ISERROR(SEARCH("X",E30)))</formula>
    </cfRule>
  </conditionalFormatting>
  <conditionalFormatting sqref="C29:C33">
    <cfRule type="containsText" dxfId="57" priority="63" operator="containsText" text="V">
      <formula>NOT(ISERROR(SEARCH("V",C29)))</formula>
    </cfRule>
    <cfRule type="containsText" dxfId="56" priority="64" operator="containsText" text="X">
      <formula>NOT(ISERROR(SEARCH("X",C29)))</formula>
    </cfRule>
  </conditionalFormatting>
  <conditionalFormatting sqref="A28 A35">
    <cfRule type="containsText" dxfId="55" priority="51" operator="containsText" text="V">
      <formula>NOT(ISERROR(SEARCH("V",A28)))</formula>
    </cfRule>
    <cfRule type="containsText" dxfId="54" priority="52" operator="containsText" text="X">
      <formula>NOT(ISERROR(SEARCH("X",A28)))</formula>
    </cfRule>
  </conditionalFormatting>
  <conditionalFormatting sqref="G32:S32 G33 I33 K33 M33 O33 Q33 S33">
    <cfRule type="containsText" dxfId="53" priority="55" operator="containsText" text="V">
      <formula>NOT(ISERROR(SEARCH("V",G32)))</formula>
    </cfRule>
    <cfRule type="containsText" dxfId="52" priority="56" operator="containsText" text="X">
      <formula>NOT(ISERROR(SEARCH("X",G32)))</formula>
    </cfRule>
  </conditionalFormatting>
  <conditionalFormatting sqref="F4">
    <cfRule type="containsText" dxfId="51" priority="49" operator="containsText" text="V">
      <formula>NOT(ISERROR(SEARCH("V",F4)))</formula>
    </cfRule>
    <cfRule type="containsText" dxfId="50" priority="50" operator="containsText" text="X">
      <formula>NOT(ISERROR(SEARCH("X",F4)))</formula>
    </cfRule>
  </conditionalFormatting>
  <conditionalFormatting sqref="C29:C33">
    <cfRule type="containsText" dxfId="49" priority="65" operator="containsText" text="V">
      <formula>NOT(ISERROR(SEARCH("V",C29)))</formula>
    </cfRule>
    <cfRule type="containsText" dxfId="48" priority="66" operator="containsText" text="X">
      <formula>NOT(ISERROR(SEARCH("X",C29)))</formula>
    </cfRule>
  </conditionalFormatting>
  <conditionalFormatting sqref="F31 H31 J31 L31 N31 P31 R31">
    <cfRule type="containsText" dxfId="47" priority="61" operator="containsText" text="V">
      <formula>NOT(ISERROR(SEARCH("V",F31)))</formula>
    </cfRule>
    <cfRule type="containsText" dxfId="46" priority="62" operator="containsText" text="X">
      <formula>NOT(ISERROR(SEARCH("X",F31)))</formula>
    </cfRule>
  </conditionalFormatting>
  <conditionalFormatting sqref="F30:S30 G31 I31 K31 M31 O31 Q31 S31">
    <cfRule type="containsText" dxfId="45" priority="59" operator="containsText" text="V">
      <formula>NOT(ISERROR(SEARCH("V",F30)))</formula>
    </cfRule>
    <cfRule type="containsText" dxfId="44" priority="60" operator="containsText" text="X">
      <formula>NOT(ISERROR(SEARCH("X",F30)))</formula>
    </cfRule>
  </conditionalFormatting>
  <conditionalFormatting sqref="A22">
    <cfRule type="containsText" dxfId="43" priority="53" operator="containsText" text="V">
      <formula>NOT(ISERROR(SEARCH("V",A22)))</formula>
    </cfRule>
    <cfRule type="containsText" dxfId="42" priority="54" operator="containsText" text="X">
      <formula>NOT(ISERROR(SEARCH("X",A22)))</formula>
    </cfRule>
  </conditionalFormatting>
  <conditionalFormatting sqref="C35:C36">
    <cfRule type="containsText" dxfId="41" priority="43" operator="containsText" text="V">
      <formula>NOT(ISERROR(SEARCH("V",C35)))</formula>
    </cfRule>
    <cfRule type="containsText" dxfId="40" priority="44" operator="containsText" text="X">
      <formula>NOT(ISERROR(SEARCH("X",C35)))</formula>
    </cfRule>
  </conditionalFormatting>
  <conditionalFormatting sqref="C35:C36">
    <cfRule type="containsText" dxfId="39" priority="45" operator="containsText" text="V">
      <formula>NOT(ISERROR(SEARCH("V",C35)))</formula>
    </cfRule>
    <cfRule type="containsText" dxfId="38" priority="46" operator="containsText" text="X">
      <formula>NOT(ISERROR(SEARCH("X",C35)))</formula>
    </cfRule>
  </conditionalFormatting>
  <conditionalFormatting sqref="C14">
    <cfRule type="containsText" dxfId="37" priority="31" operator="containsText" text="V">
      <formula>NOT(ISERROR(SEARCH("V",C14)))</formula>
    </cfRule>
    <cfRule type="containsText" dxfId="36" priority="32" operator="containsText" text="X">
      <formula>NOT(ISERROR(SEARCH("X",C14)))</formula>
    </cfRule>
  </conditionalFormatting>
  <conditionalFormatting sqref="C10">
    <cfRule type="containsText" dxfId="35" priority="35" operator="containsText" text="V">
      <formula>NOT(ISERROR(SEARCH("V",C10)))</formula>
    </cfRule>
    <cfRule type="containsText" dxfId="34" priority="36" operator="containsText" text="X">
      <formula>NOT(ISERROR(SEARCH("X",C10)))</formula>
    </cfRule>
  </conditionalFormatting>
  <conditionalFormatting sqref="S6 S8 S10 S12 S14">
    <cfRule type="containsText" dxfId="33" priority="25" operator="containsText" text="V">
      <formula>NOT(ISERROR(SEARCH("V",S6)))</formula>
    </cfRule>
    <cfRule type="containsText" dxfId="32" priority="26" operator="containsText" text="X">
      <formula>NOT(ISERROR(SEARCH("X",S6)))</formula>
    </cfRule>
  </conditionalFormatting>
  <conditionalFormatting sqref="C8">
    <cfRule type="containsText" dxfId="31" priority="37" operator="containsText" text="V">
      <formula>NOT(ISERROR(SEARCH("V",C8)))</formula>
    </cfRule>
    <cfRule type="containsText" dxfId="30" priority="38" operator="containsText" text="X">
      <formula>NOT(ISERROR(SEARCH("X",C8)))</formula>
    </cfRule>
  </conditionalFormatting>
  <conditionalFormatting sqref="Q6 Q8 Q10 Q12 Q14">
    <cfRule type="containsText" dxfId="29" priority="27" operator="containsText" text="V">
      <formula>NOT(ISERROR(SEARCH("V",Q6)))</formula>
    </cfRule>
    <cfRule type="containsText" dxfId="28" priority="28" operator="containsText" text="X">
      <formula>NOT(ISERROR(SEARCH("X",Q6)))</formula>
    </cfRule>
  </conditionalFormatting>
  <conditionalFormatting sqref="C12">
    <cfRule type="containsText" dxfId="27" priority="33" operator="containsText" text="V">
      <formula>NOT(ISERROR(SEARCH("V",C12)))</formula>
    </cfRule>
    <cfRule type="containsText" dxfId="26" priority="34" operator="containsText" text="X">
      <formula>NOT(ISERROR(SEARCH("X",C12)))</formula>
    </cfRule>
  </conditionalFormatting>
  <conditionalFormatting sqref="O6 O8 O10 O12 O14">
    <cfRule type="containsText" dxfId="25" priority="29" operator="containsText" text="V">
      <formula>NOT(ISERROR(SEARCH("V",O6)))</formula>
    </cfRule>
    <cfRule type="containsText" dxfId="24" priority="30" operator="containsText" text="X">
      <formula>NOT(ISERROR(SEARCH("X",O6)))</formula>
    </cfRule>
  </conditionalFormatting>
  <conditionalFormatting sqref="F21 H21 J21 L21 N21 P21 R21">
    <cfRule type="containsText" dxfId="23" priority="23" operator="containsText" text="V">
      <formula>NOT(ISERROR(SEARCH("V",F21)))</formula>
    </cfRule>
    <cfRule type="containsText" dxfId="22" priority="24" operator="containsText" text="X">
      <formula>NOT(ISERROR(SEARCH("X",F21)))</formula>
    </cfRule>
  </conditionalFormatting>
  <conditionalFormatting sqref="B21">
    <cfRule type="containsText" dxfId="21" priority="21" operator="containsText" text="V">
      <formula>NOT(ISERROR(SEARCH("V",B21)))</formula>
    </cfRule>
    <cfRule type="containsText" dxfId="20" priority="22" operator="containsText" text="X">
      <formula>NOT(ISERROR(SEARCH("X",B21)))</formula>
    </cfRule>
  </conditionalFormatting>
  <conditionalFormatting sqref="B27">
    <cfRule type="containsText" dxfId="19" priority="17" operator="containsText" text="V">
      <formula>NOT(ISERROR(SEARCH("V",B27)))</formula>
    </cfRule>
    <cfRule type="containsText" dxfId="18" priority="18" operator="containsText" text="X">
      <formula>NOT(ISERROR(SEARCH("X",B27)))</formula>
    </cfRule>
  </conditionalFormatting>
  <conditionalFormatting sqref="F37 H37 J37 L37 N37 P37 R37">
    <cfRule type="containsText" dxfId="17" priority="9" operator="containsText" text="V">
      <formula>NOT(ISERROR(SEARCH("V",F37)))</formula>
    </cfRule>
    <cfRule type="containsText" dxfId="16" priority="10" operator="containsText" text="X">
      <formula>NOT(ISERROR(SEARCH("X",F37)))</formula>
    </cfRule>
  </conditionalFormatting>
  <conditionalFormatting sqref="G36 I36 K36 M36 O36 Q36 S36">
    <cfRule type="containsText" dxfId="15" priority="5" operator="containsText" text="V">
      <formula>NOT(ISERROR(SEARCH("V",G36)))</formula>
    </cfRule>
    <cfRule type="containsText" dxfId="14" priority="6" operator="containsText" text="X">
      <formula>NOT(ISERROR(SEARCH("X",G36)))</formula>
    </cfRule>
  </conditionalFormatting>
  <conditionalFormatting sqref="F27 H27 J27 L27 N27 P27 R27">
    <cfRule type="containsText" dxfId="13" priority="19" operator="containsText" text="V">
      <formula>NOT(ISERROR(SEARCH("V",F27)))</formula>
    </cfRule>
    <cfRule type="containsText" dxfId="12" priority="20" operator="containsText" text="X">
      <formula>NOT(ISERROR(SEARCH("X",F27)))</formula>
    </cfRule>
  </conditionalFormatting>
  <conditionalFormatting sqref="F34 H34 J34 L34 N34 P34 R34">
    <cfRule type="containsText" dxfId="11" priority="15" operator="containsText" text="V">
      <formula>NOT(ISERROR(SEARCH("V",F34)))</formula>
    </cfRule>
    <cfRule type="containsText" dxfId="10" priority="16" operator="containsText" text="X">
      <formula>NOT(ISERROR(SEARCH("X",F34)))</formula>
    </cfRule>
  </conditionalFormatting>
  <conditionalFormatting sqref="F36 H36 J36 L36 N36 P36 R36">
    <cfRule type="containsText" dxfId="9" priority="7" operator="containsText" text="V">
      <formula>NOT(ISERROR(SEARCH("V",F36)))</formula>
    </cfRule>
    <cfRule type="containsText" dxfId="8" priority="8" operator="containsText" text="X">
      <formula>NOT(ISERROR(SEARCH("X",F36)))</formula>
    </cfRule>
  </conditionalFormatting>
  <conditionalFormatting sqref="F35">
    <cfRule type="containsText" dxfId="7" priority="3" operator="containsText" text="V">
      <formula>NOT(ISERROR(SEARCH("V",F35)))</formula>
    </cfRule>
    <cfRule type="containsText" dxfId="6" priority="4" operator="containsText" text="X">
      <formula>NOT(ISERROR(SEARCH("X",F35)))</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E80CE-924E-4DC0-9809-5080AC5F3276}">
  <dimension ref="A1:B6"/>
  <sheetViews>
    <sheetView rightToLeft="1" workbookViewId="0">
      <selection activeCell="A13" sqref="A13"/>
    </sheetView>
  </sheetViews>
  <sheetFormatPr defaultRowHeight="14.5" x14ac:dyDescent="0.35"/>
  <cols>
    <col min="1" max="1" width="114" bestFit="1" customWidth="1"/>
    <col min="2" max="2" width="9.1796875" style="56"/>
  </cols>
  <sheetData>
    <row r="1" spans="1:2" x14ac:dyDescent="0.35">
      <c r="A1" s="1" t="s">
        <v>73</v>
      </c>
      <c r="B1" s="56" t="s">
        <v>43</v>
      </c>
    </row>
    <row r="2" spans="1:2" ht="15.5" x14ac:dyDescent="0.35">
      <c r="A2" s="53" t="s">
        <v>74</v>
      </c>
      <c r="B2" s="56">
        <v>0.25</v>
      </c>
    </row>
    <row r="3" spans="1:2" ht="31" x14ac:dyDescent="0.35">
      <c r="A3" s="54" t="s">
        <v>75</v>
      </c>
      <c r="B3" s="56">
        <v>0.25</v>
      </c>
    </row>
    <row r="4" spans="1:2" ht="31" x14ac:dyDescent="0.35">
      <c r="A4" s="54" t="s">
        <v>78</v>
      </c>
      <c r="B4" s="56">
        <v>0.2</v>
      </c>
    </row>
    <row r="5" spans="1:2" ht="31" x14ac:dyDescent="0.35">
      <c r="A5" s="54" t="s">
        <v>76</v>
      </c>
      <c r="B5" s="56">
        <v>0.15</v>
      </c>
    </row>
    <row r="6" spans="1:2" ht="31" x14ac:dyDescent="0.35">
      <c r="A6" s="55" t="s">
        <v>77</v>
      </c>
      <c r="B6" s="56">
        <v>0.15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68790-4409-452B-8828-12457E8B37A6}">
  <dimension ref="A1:K30"/>
  <sheetViews>
    <sheetView rightToLeft="1" tabSelected="1" zoomScaleNormal="100" workbookViewId="0">
      <selection activeCell="C6" sqref="C6"/>
    </sheetView>
  </sheetViews>
  <sheetFormatPr defaultColWidth="8.6328125" defaultRowHeight="14.5" x14ac:dyDescent="0.35"/>
  <cols>
    <col min="1" max="1" width="5" style="223" customWidth="1"/>
    <col min="2" max="2" width="42" style="223" customWidth="1"/>
    <col min="3" max="3" width="9" style="223" customWidth="1"/>
    <col min="4" max="11" width="14" style="223" customWidth="1"/>
    <col min="12" max="16384" width="8.6328125" style="223"/>
  </cols>
  <sheetData>
    <row r="1" spans="1:11" ht="18" x14ac:dyDescent="0.4">
      <c r="A1" s="240" t="s">
        <v>131</v>
      </c>
      <c r="B1" s="240"/>
      <c r="C1" s="240"/>
      <c r="D1" s="240"/>
      <c r="E1" s="240"/>
      <c r="F1" s="240"/>
      <c r="G1" s="240"/>
      <c r="H1" s="240"/>
      <c r="I1" s="240"/>
      <c r="J1" s="240"/>
      <c r="K1" s="240"/>
    </row>
    <row r="2" spans="1:11" x14ac:dyDescent="0.35">
      <c r="A2" s="239" t="s">
        <v>130</v>
      </c>
      <c r="B2" s="239"/>
      <c r="C2" s="239"/>
      <c r="D2" s="239"/>
      <c r="E2" s="239"/>
      <c r="F2" s="239"/>
      <c r="G2" s="239"/>
      <c r="H2" s="239"/>
      <c r="I2" s="239"/>
      <c r="J2" s="239"/>
      <c r="K2" s="239"/>
    </row>
    <row r="3" spans="1:11" x14ac:dyDescent="0.35">
      <c r="A3" s="239" t="s">
        <v>129</v>
      </c>
      <c r="B3" s="239"/>
      <c r="C3" s="239"/>
      <c r="D3" s="239"/>
      <c r="E3" s="239"/>
      <c r="F3" s="239"/>
      <c r="G3" s="239"/>
      <c r="H3" s="239"/>
      <c r="I3" s="239"/>
      <c r="J3" s="239"/>
      <c r="K3" s="239"/>
    </row>
    <row r="5" spans="1:11" ht="15.5" x14ac:dyDescent="0.35">
      <c r="A5" s="238" t="s">
        <v>128</v>
      </c>
      <c r="B5" s="238"/>
      <c r="C5" s="238"/>
      <c r="D5" s="238"/>
      <c r="E5" s="238"/>
      <c r="F5" s="238"/>
      <c r="G5" s="238"/>
      <c r="H5" s="238"/>
      <c r="I5" s="238"/>
      <c r="J5" s="238"/>
      <c r="K5" s="238"/>
    </row>
    <row r="6" spans="1:11" ht="39" x14ac:dyDescent="0.35">
      <c r="A6" s="232" t="s">
        <v>95</v>
      </c>
      <c r="B6" s="232" t="s">
        <v>94</v>
      </c>
      <c r="C6" s="232" t="s">
        <v>93</v>
      </c>
      <c r="D6" s="232" t="s">
        <v>127</v>
      </c>
      <c r="E6" s="232" t="s">
        <v>126</v>
      </c>
      <c r="F6" s="232" t="s">
        <v>125</v>
      </c>
      <c r="G6" s="232" t="s">
        <v>124</v>
      </c>
      <c r="H6" s="232" t="s">
        <v>123</v>
      </c>
      <c r="I6" s="232" t="s">
        <v>122</v>
      </c>
      <c r="J6" s="232" t="s">
        <v>121</v>
      </c>
      <c r="K6" s="232" t="s">
        <v>120</v>
      </c>
    </row>
    <row r="7" spans="1:11" x14ac:dyDescent="0.35">
      <c r="A7" s="235">
        <v>1</v>
      </c>
      <c r="B7" s="237" t="s">
        <v>119</v>
      </c>
      <c r="C7" s="236">
        <v>0.5</v>
      </c>
      <c r="D7" s="231">
        <v>1000000</v>
      </c>
      <c r="E7" s="234">
        <v>0</v>
      </c>
      <c r="F7" s="234">
        <v>0</v>
      </c>
      <c r="G7" s="234">
        <v>0</v>
      </c>
      <c r="H7" s="234">
        <v>0</v>
      </c>
      <c r="I7" s="234">
        <v>0</v>
      </c>
      <c r="J7" s="234">
        <v>0</v>
      </c>
      <c r="K7" s="234">
        <v>0</v>
      </c>
    </row>
    <row r="8" spans="1:11" ht="37.5" x14ac:dyDescent="0.35">
      <c r="A8" s="235">
        <v>2</v>
      </c>
      <c r="B8" s="237" t="s">
        <v>92</v>
      </c>
      <c r="C8" s="236">
        <v>0.2</v>
      </c>
      <c r="D8" s="231">
        <v>800000</v>
      </c>
      <c r="E8" s="234">
        <v>0</v>
      </c>
      <c r="F8" s="234">
        <v>0</v>
      </c>
      <c r="G8" s="234">
        <v>0</v>
      </c>
      <c r="H8" s="234">
        <v>0</v>
      </c>
      <c r="I8" s="234">
        <v>0</v>
      </c>
      <c r="J8" s="234">
        <v>0</v>
      </c>
      <c r="K8" s="234">
        <v>0</v>
      </c>
    </row>
    <row r="9" spans="1:11" x14ac:dyDescent="0.35">
      <c r="A9" s="235">
        <v>3</v>
      </c>
      <c r="B9" s="237" t="s">
        <v>118</v>
      </c>
      <c r="C9" s="236">
        <v>5.0000000000000001E-3</v>
      </c>
      <c r="D9" s="231">
        <v>32568</v>
      </c>
      <c r="E9" s="234">
        <v>0</v>
      </c>
      <c r="F9" s="234">
        <v>0</v>
      </c>
      <c r="G9" s="234">
        <v>0</v>
      </c>
      <c r="H9" s="234">
        <v>0</v>
      </c>
      <c r="I9" s="234">
        <v>0</v>
      </c>
      <c r="J9" s="234">
        <v>0</v>
      </c>
      <c r="K9" s="234">
        <v>0</v>
      </c>
    </row>
    <row r="10" spans="1:11" x14ac:dyDescent="0.35">
      <c r="A10" s="235">
        <v>4</v>
      </c>
      <c r="B10" s="237" t="s">
        <v>117</v>
      </c>
      <c r="C10" s="236">
        <v>3.5000000000000003E-2</v>
      </c>
      <c r="D10" s="231">
        <v>20000</v>
      </c>
      <c r="E10" s="234">
        <v>0</v>
      </c>
      <c r="F10" s="234">
        <v>0</v>
      </c>
      <c r="G10" s="234">
        <v>0</v>
      </c>
      <c r="H10" s="234">
        <v>0</v>
      </c>
      <c r="I10" s="234">
        <v>0</v>
      </c>
      <c r="J10" s="234">
        <v>0</v>
      </c>
      <c r="K10" s="234">
        <v>0</v>
      </c>
    </row>
    <row r="11" spans="1:11" ht="25" x14ac:dyDescent="0.35">
      <c r="A11" s="235">
        <v>5</v>
      </c>
      <c r="B11" s="237" t="s">
        <v>116</v>
      </c>
      <c r="C11" s="236">
        <v>0.02</v>
      </c>
      <c r="D11" s="231">
        <v>61065</v>
      </c>
      <c r="E11" s="234">
        <v>0</v>
      </c>
      <c r="F11" s="234">
        <v>0</v>
      </c>
      <c r="G11" s="234">
        <v>0</v>
      </c>
      <c r="H11" s="234">
        <v>0</v>
      </c>
      <c r="I11" s="234">
        <v>0</v>
      </c>
      <c r="J11" s="234">
        <v>0</v>
      </c>
      <c r="K11" s="234">
        <v>0</v>
      </c>
    </row>
    <row r="12" spans="1:11" x14ac:dyDescent="0.35">
      <c r="A12" s="235">
        <v>6</v>
      </c>
      <c r="B12" s="237" t="s">
        <v>115</v>
      </c>
      <c r="C12" s="236">
        <v>0.08</v>
      </c>
      <c r="D12" s="231">
        <v>40000</v>
      </c>
      <c r="E12" s="234">
        <v>0</v>
      </c>
      <c r="F12" s="234">
        <v>0</v>
      </c>
      <c r="G12" s="234">
        <v>0</v>
      </c>
      <c r="H12" s="234">
        <v>0</v>
      </c>
      <c r="I12" s="234">
        <v>0</v>
      </c>
      <c r="J12" s="234">
        <v>0</v>
      </c>
      <c r="K12" s="234">
        <v>0</v>
      </c>
    </row>
    <row r="13" spans="1:11" x14ac:dyDescent="0.35">
      <c r="A13" s="235">
        <v>7</v>
      </c>
      <c r="B13" s="237" t="s">
        <v>114</v>
      </c>
      <c r="C13" s="236">
        <v>0.01</v>
      </c>
      <c r="D13" s="231">
        <v>159300</v>
      </c>
      <c r="E13" s="234">
        <v>0</v>
      </c>
      <c r="F13" s="234">
        <v>0</v>
      </c>
      <c r="G13" s="234">
        <v>0</v>
      </c>
      <c r="H13" s="234">
        <v>0</v>
      </c>
      <c r="I13" s="234">
        <v>0</v>
      </c>
      <c r="J13" s="234">
        <v>0</v>
      </c>
      <c r="K13" s="234">
        <v>0</v>
      </c>
    </row>
    <row r="14" spans="1:11" x14ac:dyDescent="0.35">
      <c r="A14" s="235">
        <v>8</v>
      </c>
      <c r="B14" s="237" t="s">
        <v>113</v>
      </c>
      <c r="C14" s="236">
        <v>0.02</v>
      </c>
      <c r="D14" s="231">
        <v>100000</v>
      </c>
      <c r="E14" s="234">
        <v>0</v>
      </c>
      <c r="F14" s="234">
        <v>0</v>
      </c>
      <c r="G14" s="234">
        <v>0</v>
      </c>
      <c r="H14" s="234">
        <v>0</v>
      </c>
      <c r="I14" s="234">
        <v>0</v>
      </c>
      <c r="J14" s="234">
        <v>0</v>
      </c>
      <c r="K14" s="234">
        <v>0</v>
      </c>
    </row>
    <row r="15" spans="1:11" ht="25" x14ac:dyDescent="0.35">
      <c r="A15" s="235">
        <v>9</v>
      </c>
      <c r="B15" s="237" t="s">
        <v>112</v>
      </c>
      <c r="C15" s="236">
        <v>0.02</v>
      </c>
      <c r="D15" s="231">
        <v>40000</v>
      </c>
      <c r="E15" s="234">
        <v>0</v>
      </c>
      <c r="F15" s="234">
        <v>0</v>
      </c>
      <c r="G15" s="234">
        <v>0</v>
      </c>
      <c r="H15" s="234">
        <v>0</v>
      </c>
      <c r="I15" s="234">
        <v>0</v>
      </c>
      <c r="J15" s="234">
        <v>0</v>
      </c>
      <c r="K15" s="234">
        <v>0</v>
      </c>
    </row>
    <row r="16" spans="1:11" x14ac:dyDescent="0.35">
      <c r="A16" s="235">
        <v>10</v>
      </c>
      <c r="B16" s="237" t="s">
        <v>111</v>
      </c>
      <c r="C16" s="236">
        <v>0.02</v>
      </c>
      <c r="D16" s="231">
        <v>75000</v>
      </c>
      <c r="E16" s="234">
        <v>0</v>
      </c>
      <c r="F16" s="234">
        <v>0</v>
      </c>
      <c r="G16" s="234">
        <v>0</v>
      </c>
      <c r="H16" s="234">
        <v>0</v>
      </c>
      <c r="I16" s="234">
        <v>0</v>
      </c>
      <c r="J16" s="234">
        <v>0</v>
      </c>
      <c r="K16" s="234">
        <v>0</v>
      </c>
    </row>
    <row r="17" spans="1:11" ht="25" x14ac:dyDescent="0.35">
      <c r="A17" s="235">
        <v>11</v>
      </c>
      <c r="B17" s="237" t="s">
        <v>110</v>
      </c>
      <c r="C17" s="236">
        <v>0.02</v>
      </c>
      <c r="D17" s="231">
        <v>120000</v>
      </c>
      <c r="E17" s="234">
        <v>0</v>
      </c>
      <c r="F17" s="234">
        <v>0</v>
      </c>
      <c r="G17" s="234">
        <v>0</v>
      </c>
      <c r="H17" s="234">
        <v>0</v>
      </c>
      <c r="I17" s="234">
        <v>0</v>
      </c>
      <c r="J17" s="234">
        <v>0</v>
      </c>
      <c r="K17" s="234">
        <v>0</v>
      </c>
    </row>
    <row r="18" spans="1:11" ht="25" x14ac:dyDescent="0.35">
      <c r="A18" s="235">
        <v>12</v>
      </c>
      <c r="B18" s="237" t="s">
        <v>109</v>
      </c>
      <c r="C18" s="236">
        <v>0.03</v>
      </c>
      <c r="D18" s="231">
        <v>250000</v>
      </c>
      <c r="E18" s="234">
        <v>0</v>
      </c>
      <c r="F18" s="234">
        <v>0</v>
      </c>
      <c r="G18" s="234">
        <v>0</v>
      </c>
      <c r="H18" s="234">
        <v>0</v>
      </c>
      <c r="I18" s="234">
        <v>0</v>
      </c>
      <c r="J18" s="234">
        <v>0</v>
      </c>
      <c r="K18" s="234">
        <v>0</v>
      </c>
    </row>
    <row r="19" spans="1:11" ht="25" x14ac:dyDescent="0.35">
      <c r="A19" s="235">
        <v>13</v>
      </c>
      <c r="B19" s="237" t="s">
        <v>91</v>
      </c>
      <c r="C19" s="236">
        <v>1.4999999999999999E-2</v>
      </c>
      <c r="D19" s="231">
        <v>203550</v>
      </c>
      <c r="E19" s="234">
        <v>0</v>
      </c>
      <c r="F19" s="234">
        <v>0</v>
      </c>
      <c r="G19" s="234">
        <v>0</v>
      </c>
      <c r="H19" s="234">
        <v>0</v>
      </c>
      <c r="I19" s="234">
        <v>0</v>
      </c>
      <c r="J19" s="234">
        <v>0</v>
      </c>
      <c r="K19" s="234">
        <v>0</v>
      </c>
    </row>
    <row r="20" spans="1:11" ht="25" x14ac:dyDescent="0.35">
      <c r="A20" s="235">
        <v>14</v>
      </c>
      <c r="B20" s="237" t="s">
        <v>90</v>
      </c>
      <c r="C20" s="236">
        <v>1.4999999999999999E-2</v>
      </c>
      <c r="D20" s="231">
        <v>145763</v>
      </c>
      <c r="E20" s="234">
        <v>0</v>
      </c>
      <c r="F20" s="234">
        <v>0</v>
      </c>
      <c r="G20" s="234">
        <v>0</v>
      </c>
      <c r="H20" s="234">
        <v>0</v>
      </c>
      <c r="I20" s="234">
        <v>0</v>
      </c>
      <c r="J20" s="234">
        <v>0</v>
      </c>
      <c r="K20" s="234">
        <v>0</v>
      </c>
    </row>
    <row r="21" spans="1:11" x14ac:dyDescent="0.35">
      <c r="A21" s="235">
        <v>15</v>
      </c>
      <c r="B21" s="237" t="s">
        <v>89</v>
      </c>
      <c r="C21" s="236">
        <v>0.01</v>
      </c>
      <c r="D21" s="231">
        <v>6000</v>
      </c>
      <c r="E21" s="234">
        <v>0</v>
      </c>
      <c r="F21" s="234">
        <v>0</v>
      </c>
      <c r="G21" s="234">
        <v>0</v>
      </c>
      <c r="H21" s="234">
        <v>0</v>
      </c>
      <c r="I21" s="234">
        <v>0</v>
      </c>
      <c r="J21" s="234">
        <v>0</v>
      </c>
      <c r="K21" s="234">
        <v>0</v>
      </c>
    </row>
    <row r="22" spans="1:11" x14ac:dyDescent="0.35">
      <c r="A22" s="230"/>
      <c r="B22" s="229" t="s">
        <v>88</v>
      </c>
      <c r="C22" s="233">
        <f>SUM(C7:C21)</f>
        <v>1</v>
      </c>
      <c r="D22" s="228"/>
      <c r="E22" s="228"/>
      <c r="F22" s="228"/>
      <c r="G22" s="228"/>
      <c r="H22" s="228"/>
      <c r="I22" s="228"/>
      <c r="J22" s="228"/>
      <c r="K22" s="228"/>
    </row>
    <row r="23" spans="1:11" x14ac:dyDescent="0.35">
      <c r="A23" s="230"/>
      <c r="B23" s="229" t="s">
        <v>108</v>
      </c>
      <c r="C23" s="228"/>
      <c r="D23" s="228"/>
      <c r="E23" s="232" t="str">
        <f>IF(SUMPRODUCT(--(E7:E21&gt;$D$7:$D$21))+SUMPRODUCT(--(E7:E21=0))=0,"תקין","פסולה")</f>
        <v>פסולה</v>
      </c>
      <c r="F23" s="232" t="str">
        <f>IF(SUMPRODUCT(--(F7:F21&gt;$D$7:$D$21))+SUMPRODUCT(--(F7:F21=0))=0,"תקין","פסולה")</f>
        <v>פסולה</v>
      </c>
      <c r="G23" s="232" t="str">
        <f>IF(SUMPRODUCT(--(G7:G21&gt;$D$7:$D$21))+SUMPRODUCT(--(G7:G21=0))=0,"תקין","פסולה")</f>
        <v>פסולה</v>
      </c>
      <c r="H23" s="232" t="str">
        <f>IF(SUMPRODUCT(--(H7:H21&gt;$D$7:$D$21))+SUMPRODUCT(--(H7:H21=0))=0,"תקין","פסולה")</f>
        <v>פסולה</v>
      </c>
      <c r="I23" s="232" t="str">
        <f>IF(SUMPRODUCT(--(I7:I21&gt;$D$7:$D$21))+SUMPRODUCT(--(I7:I21=0))=0,"תקין","פסולה")</f>
        <v>פסולה</v>
      </c>
      <c r="J23" s="232" t="str">
        <f>IF(SUMPRODUCT(--(J7:J21&gt;$D$7:$D$21))+SUMPRODUCT(--(J7:J21=0))=0,"תקין","פסולה")</f>
        <v>פסולה</v>
      </c>
      <c r="K23" s="232" t="str">
        <f>IF(SUMPRODUCT(--(K7:K21&gt;$D$7:$D$21))+SUMPRODUCT(--(K7:K21=0))=0,"תקין","פסולה")</f>
        <v>פסולה</v>
      </c>
    </row>
    <row r="24" spans="1:11" x14ac:dyDescent="0.35">
      <c r="A24" s="230"/>
      <c r="B24" s="229" t="s">
        <v>107</v>
      </c>
      <c r="C24" s="228"/>
      <c r="D24" s="228"/>
      <c r="E24" s="231">
        <f>SUMPRODUCT(E7:E21,$C$7:$C$21)</f>
        <v>0</v>
      </c>
      <c r="F24" s="231">
        <f>SUMPRODUCT(F7:F21,$C$7:$C$21)</f>
        <v>0</v>
      </c>
      <c r="G24" s="231">
        <f>SUMPRODUCT(G7:G21,$C$7:$C$21)</f>
        <v>0</v>
      </c>
      <c r="H24" s="231">
        <f>SUMPRODUCT(H7:H21,$C$7:$C$21)</f>
        <v>0</v>
      </c>
      <c r="I24" s="231">
        <f>SUMPRODUCT(I7:I21,$C$7:$C$21)</f>
        <v>0</v>
      </c>
      <c r="J24" s="231">
        <f>SUMPRODUCT(J7:J21,$C$7:$C$21)</f>
        <v>0</v>
      </c>
      <c r="K24" s="231">
        <f>SUMPRODUCT(K7:K21,$C$7:$C$21)</f>
        <v>0</v>
      </c>
    </row>
    <row r="25" spans="1:11" x14ac:dyDescent="0.35">
      <c r="A25" s="230"/>
      <c r="B25" s="229" t="s">
        <v>106</v>
      </c>
      <c r="C25" s="228"/>
      <c r="D25" s="228"/>
      <c r="E25" s="227" t="str">
        <f>IF(E23="תקין",E24,"")</f>
        <v/>
      </c>
      <c r="F25" s="227" t="str">
        <f>IF(F23="תקין",F24,"")</f>
        <v/>
      </c>
      <c r="G25" s="227" t="str">
        <f>IF(G23="תקין",G24,"")</f>
        <v/>
      </c>
      <c r="H25" s="227" t="str">
        <f>IF(H23="תקין",H24,"")</f>
        <v/>
      </c>
      <c r="I25" s="227" t="str">
        <f>IF(I23="תקין",I24,"")</f>
        <v/>
      </c>
      <c r="J25" s="227" t="str">
        <f>IF(J23="תקין",J24,"")</f>
        <v/>
      </c>
      <c r="K25" s="227" t="str">
        <f>IF(K23="תקין",K24,"")</f>
        <v/>
      </c>
    </row>
    <row r="27" spans="1:11" x14ac:dyDescent="0.35">
      <c r="A27" s="226" t="s">
        <v>105</v>
      </c>
      <c r="B27" s="226"/>
      <c r="C27" s="226"/>
      <c r="D27" s="226"/>
      <c r="E27" s="225" t="str">
        <f>IF(E23="פסולה","פסולה",MIN($E$25:$K$25)/E24*100)</f>
        <v>פסולה</v>
      </c>
      <c r="F27" s="225" t="str">
        <f>IF(F23="פסולה","פסולה",MIN($E$25:$K$25)/F24*100)</f>
        <v>פסולה</v>
      </c>
      <c r="G27" s="225" t="str">
        <f>IF(G23="פסולה","פסולה",MIN($E$25:$K$25)/G24*100)</f>
        <v>פסולה</v>
      </c>
      <c r="H27" s="225" t="str">
        <f>IF(H23="פסולה","פסולה",MIN($E$25:$K$25)/H24*100)</f>
        <v>פסולה</v>
      </c>
      <c r="I27" s="225" t="str">
        <f>IF(I23="פסולה","פסולה",MIN($E$25:$K$25)/I24*100)</f>
        <v>פסולה</v>
      </c>
      <c r="J27" s="225" t="str">
        <f>IF(J23="פסולה","פסולה",MIN($E$25:$K$25)/J24*100)</f>
        <v>פסולה</v>
      </c>
      <c r="K27" s="225" t="str">
        <f>IF(K23="פסולה","פסולה",MIN($E$25:$K$25)/K24*100)</f>
        <v>פסולה</v>
      </c>
    </row>
    <row r="28" spans="1:11" x14ac:dyDescent="0.35">
      <c r="A28" s="226" t="s">
        <v>104</v>
      </c>
      <c r="B28" s="226"/>
      <c r="C28" s="226"/>
      <c r="D28" s="226"/>
      <c r="E28" s="225" t="str">
        <f>IF(E27="פסולה","פסולה",E27*0.4)</f>
        <v>פסולה</v>
      </c>
      <c r="F28" s="225" t="str">
        <f>IF(F27="פסולה","פסולה",F27*0.4)</f>
        <v>פסולה</v>
      </c>
      <c r="G28" s="225" t="str">
        <f>IF(G27="פסולה","פסולה",G27*0.4)</f>
        <v>פסולה</v>
      </c>
      <c r="H28" s="225" t="str">
        <f>IF(H27="פסולה","פסולה",H27*0.4)</f>
        <v>פסולה</v>
      </c>
      <c r="I28" s="225" t="str">
        <f>IF(I27="פסולה","פסולה",I27*0.4)</f>
        <v>פסולה</v>
      </c>
      <c r="J28" s="225" t="str">
        <f>IF(J27="פסולה","פסולה",J27*0.4)</f>
        <v>פסולה</v>
      </c>
      <c r="K28" s="225" t="str">
        <f>IF(K27="פסולה","פסולה",K27*0.4)</f>
        <v>פסולה</v>
      </c>
    </row>
    <row r="30" spans="1:11" ht="45" customHeight="1" x14ac:dyDescent="0.35">
      <c r="A30" s="224" t="s">
        <v>103</v>
      </c>
      <c r="B30" s="224"/>
      <c r="C30" s="224"/>
      <c r="D30" s="224"/>
      <c r="E30" s="224"/>
      <c r="F30" s="224"/>
      <c r="G30" s="224"/>
      <c r="H30" s="224"/>
      <c r="I30" s="224"/>
      <c r="J30" s="224"/>
      <c r="K30" s="224"/>
    </row>
  </sheetData>
  <mergeCells count="7">
    <mergeCell ref="A28:D28"/>
    <mergeCell ref="A30:K30"/>
    <mergeCell ref="A1:K1"/>
    <mergeCell ref="A2:K2"/>
    <mergeCell ref="A3:K3"/>
    <mergeCell ref="A5:K5"/>
    <mergeCell ref="A27:D27"/>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EDB93-E33B-46A3-9970-1F0F9EC06E02}">
  <dimension ref="A1:I7"/>
  <sheetViews>
    <sheetView rightToLeft="1" view="pageBreakPreview" zoomScaleNormal="100" zoomScaleSheetLayoutView="100" workbookViewId="0">
      <pane xSplit="2" ySplit="2" topLeftCell="C3" activePane="bottomRight" state="frozen"/>
      <selection pane="topRight" activeCell="C1" sqref="C1"/>
      <selection pane="bottomLeft" activeCell="A3" sqref="A3"/>
      <selection pane="bottomRight" activeCell="B10" sqref="B10"/>
    </sheetView>
  </sheetViews>
  <sheetFormatPr defaultColWidth="9" defaultRowHeight="14.5" x14ac:dyDescent="0.35"/>
  <cols>
    <col min="1" max="1" width="7.453125" style="206" customWidth="1"/>
    <col min="2" max="2" width="13.7265625" style="206" customWidth="1"/>
    <col min="3" max="9" width="13" style="206" bestFit="1" customWidth="1"/>
    <col min="10" max="16384" width="9" style="206"/>
  </cols>
  <sheetData>
    <row r="1" spans="1:9" x14ac:dyDescent="0.35">
      <c r="A1" s="222" t="s">
        <v>102</v>
      </c>
      <c r="B1" s="221"/>
      <c r="C1" s="218">
        <f>'[2]תנאי-סף'!D1</f>
        <v>0</v>
      </c>
      <c r="D1" s="218">
        <f>'[2]תנאי-סף'!E1</f>
        <v>0</v>
      </c>
      <c r="E1" s="218">
        <f>'[2]תנאי-סף'!F1</f>
        <v>0</v>
      </c>
      <c r="F1" s="218">
        <f>'[2]תנאי-סף'!G1</f>
        <v>0</v>
      </c>
      <c r="G1" s="218">
        <f>'[2]תנאי-סף'!H1</f>
        <v>0</v>
      </c>
      <c r="H1" s="218">
        <f>'[2]תנאי-סף'!I1</f>
        <v>0</v>
      </c>
      <c r="I1" s="218">
        <f>'[2]תנאי-סף'!J1</f>
        <v>0</v>
      </c>
    </row>
    <row r="2" spans="1:9" x14ac:dyDescent="0.35">
      <c r="A2" s="220" t="s">
        <v>93</v>
      </c>
      <c r="B2" s="219" t="s">
        <v>101</v>
      </c>
      <c r="C2" s="218">
        <f>'[2]תנאי-סף'!D2</f>
        <v>0</v>
      </c>
      <c r="D2" s="218">
        <f>'[2]תנאי-סף'!E2</f>
        <v>0</v>
      </c>
      <c r="E2" s="218">
        <f>'[2]תנאי-סף'!F2</f>
        <v>0</v>
      </c>
      <c r="F2" s="218">
        <f>'[2]תנאי-סף'!G2</f>
        <v>0</v>
      </c>
      <c r="G2" s="218">
        <f>'[2]תנאי-סף'!H2</f>
        <v>0</v>
      </c>
      <c r="H2" s="218">
        <f>'[2]תנאי-סף'!I2</f>
        <v>0</v>
      </c>
      <c r="I2" s="218">
        <f>'[2]תנאי-סף'!J2</f>
        <v>0</v>
      </c>
    </row>
    <row r="3" spans="1:9" ht="18.75" customHeight="1" x14ac:dyDescent="0.35">
      <c r="A3" s="217">
        <v>0.6</v>
      </c>
      <c r="B3" s="216" t="s">
        <v>100</v>
      </c>
      <c r="C3" s="215" t="str">
        <f>INDEX([2]איכות!$D$1:$Q$22,20,MATCH(C1,[2]איכות!$D$1:$Q$1,0))</f>
        <v>נימוק / ציון גלם</v>
      </c>
      <c r="D3" s="215" t="str">
        <f>INDEX([2]איכות!$D$1:$Q$22,20,MATCH(D1,[2]איכות!$D$1:$Q$1,0))</f>
        <v>נימוק / ציון גלם</v>
      </c>
      <c r="E3" s="215" t="str">
        <f>INDEX([2]איכות!$D$1:$Q$22,20,MATCH(E1,[2]איכות!$D$1:$Q$1,0))</f>
        <v>נימוק / ציון גלם</v>
      </c>
      <c r="F3" s="215" t="str">
        <f>INDEX([2]איכות!$D$1:$Q$22,20,MATCH(F1,[2]איכות!$D$1:$Q$1,0))</f>
        <v>נימוק / ציון גלם</v>
      </c>
      <c r="G3" s="215" t="str">
        <f>INDEX([2]איכות!$D$1:$Q$22,20,MATCH(G1,[2]איכות!$D$1:$Q$1,0))</f>
        <v>נימוק / ציון גלם</v>
      </c>
      <c r="H3" s="215" t="str">
        <f>INDEX([2]איכות!$D$1:$Q$22,20,MATCH(H1,[2]איכות!$D$1:$Q$1,0))</f>
        <v>נימוק / ציון גלם</v>
      </c>
      <c r="I3" s="215" t="str">
        <f>INDEX([2]איכות!$D$1:$Q$22,20,MATCH(I1,[2]איכות!$D$1:$Q$1,0))</f>
        <v>נימוק / ציון גלם</v>
      </c>
    </row>
    <row r="4" spans="1:9" ht="19.5" customHeight="1" x14ac:dyDescent="0.35">
      <c r="A4" s="217">
        <v>0.4</v>
      </c>
      <c r="B4" s="216" t="s">
        <v>99</v>
      </c>
      <c r="C4" s="215">
        <f>IFERROR([2]מחיר!B4,0)</f>
        <v>100</v>
      </c>
      <c r="D4" s="215">
        <f>IFERROR([2]מחיר!C4,0)</f>
        <v>100</v>
      </c>
      <c r="E4" s="215">
        <f>IFERROR([2]מחיר!D4,0)</f>
        <v>100</v>
      </c>
      <c r="F4" s="215">
        <f>IFERROR([2]מחיר!E4,0)</f>
        <v>100</v>
      </c>
      <c r="G4" s="215">
        <f>IFERROR([2]מחיר!F4,0)</f>
        <v>100</v>
      </c>
      <c r="H4" s="215">
        <f>IFERROR([2]מחיר!G4,0)</f>
        <v>100</v>
      </c>
      <c r="I4" s="215">
        <f>IFERROR([2]מחיר!H4,0)</f>
        <v>100</v>
      </c>
    </row>
    <row r="5" spans="1:9" ht="17.25" customHeight="1" x14ac:dyDescent="0.35">
      <c r="A5" s="214">
        <f>SUM(A3:A4)</f>
        <v>1</v>
      </c>
      <c r="B5" s="213" t="s">
        <v>98</v>
      </c>
      <c r="C5" s="212" t="e">
        <f>(C3*$A3)+(C4*$A4)</f>
        <v>#VALUE!</v>
      </c>
      <c r="D5" s="212" t="e">
        <f>(D3*$A3)+(D4*$A4)</f>
        <v>#VALUE!</v>
      </c>
      <c r="E5" s="212" t="e">
        <f>(E3*$A3)+(E4*$A4)</f>
        <v>#VALUE!</v>
      </c>
      <c r="F5" s="212" t="e">
        <f>(F3*$A3)+(F4*$A4)</f>
        <v>#VALUE!</v>
      </c>
      <c r="G5" s="212" t="e">
        <f>(G3*$A3)+(G4*$A4)</f>
        <v>#VALUE!</v>
      </c>
      <c r="H5" s="212" t="e">
        <f>(H3*$A3)+(H4*$A4)</f>
        <v>#VALUE!</v>
      </c>
      <c r="I5" s="212" t="e">
        <f>(I3*$A3)+(I4*$A4)</f>
        <v>#VALUE!</v>
      </c>
    </row>
    <row r="6" spans="1:9" ht="15.5" x14ac:dyDescent="0.35">
      <c r="A6" s="211" t="s">
        <v>97</v>
      </c>
      <c r="B6" s="210"/>
      <c r="C6" s="209" t="e">
        <f>_xlfn.RANK.EQ(C5,$C$5:$E$5,0)</f>
        <v>#VALUE!</v>
      </c>
      <c r="D6" s="209" t="e">
        <f>_xlfn.RANK.EQ(D5,$C$5:$E$5,0)</f>
        <v>#VALUE!</v>
      </c>
      <c r="E6" s="209" t="e">
        <f>_xlfn.RANK.EQ(E5,$C$5:$E$5,0)</f>
        <v>#VALUE!</v>
      </c>
      <c r="F6" s="209" t="e">
        <f>_xlfn.RANK.EQ(F5,$C$5:$E$5,0)</f>
        <v>#VALUE!</v>
      </c>
      <c r="G6" s="209" t="e">
        <f>_xlfn.RANK.EQ(G5,$C$5:$E$5,0)</f>
        <v>#VALUE!</v>
      </c>
      <c r="H6" s="209" t="e">
        <f>_xlfn.RANK.EQ(H5,$C$5:$E$5,0)</f>
        <v>#VALUE!</v>
      </c>
      <c r="I6" s="209" t="e">
        <f>_xlfn.RANK.EQ(I5,$C$5:$E$5,0)</f>
        <v>#VALUE!</v>
      </c>
    </row>
    <row r="7" spans="1:9" x14ac:dyDescent="0.35">
      <c r="A7" s="208" t="s">
        <v>96</v>
      </c>
      <c r="B7" s="208"/>
      <c r="C7" s="207" t="e">
        <f>'[2]תנאי-סף'!#REF!</f>
        <v>#REF!</v>
      </c>
      <c r="D7" s="207" t="e">
        <f>'[2]תנאי-סף'!#REF!</f>
        <v>#REF!</v>
      </c>
      <c r="E7" s="207" t="e">
        <f>'[2]תנאי-סף'!#REF!</f>
        <v>#REF!</v>
      </c>
      <c r="F7" s="207" t="e">
        <f>'[2]תנאי-סף'!#REF!</f>
        <v>#REF!</v>
      </c>
      <c r="G7" s="207" t="e">
        <f>'[2]תנאי-סף'!#REF!</f>
        <v>#REF!</v>
      </c>
      <c r="H7" s="207" t="e">
        <f>'[2]תנאי-סף'!#REF!</f>
        <v>#REF!</v>
      </c>
      <c r="I7" s="207" t="e">
        <f>'[2]תנאי-סף'!#REF!</f>
        <v>#REF!</v>
      </c>
    </row>
  </sheetData>
  <mergeCells count="3">
    <mergeCell ref="A1:B1"/>
    <mergeCell ref="A6:B6"/>
    <mergeCell ref="A7:B7"/>
  </mergeCells>
  <conditionalFormatting sqref="C7:E7">
    <cfRule type="containsText" dxfId="5" priority="7" operator="containsText" text="V">
      <formula>NOT(ISERROR(SEARCH("V",C7)))</formula>
    </cfRule>
    <cfRule type="containsText" dxfId="4" priority="8" operator="containsText" text="X">
      <formula>NOT(ISERROR(SEARCH("X",C7)))</formula>
    </cfRule>
  </conditionalFormatting>
  <conditionalFormatting sqref="C6:E6">
    <cfRule type="colorScale" priority="9">
      <colorScale>
        <cfvo type="min"/>
        <cfvo type="max"/>
        <color theme="6" tint="0.59999389629810485"/>
        <color rgb="FFFF0000"/>
      </colorScale>
    </cfRule>
  </conditionalFormatting>
  <conditionalFormatting sqref="F7">
    <cfRule type="containsText" dxfId="3" priority="4" operator="containsText" text="V">
      <formula>NOT(ISERROR(SEARCH("V",F7)))</formula>
    </cfRule>
    <cfRule type="containsText" dxfId="2" priority="5" operator="containsText" text="X">
      <formula>NOT(ISERROR(SEARCH("X",F7)))</formula>
    </cfRule>
  </conditionalFormatting>
  <conditionalFormatting sqref="F6">
    <cfRule type="colorScale" priority="6">
      <colorScale>
        <cfvo type="min"/>
        <cfvo type="max"/>
        <color theme="6" tint="0.59999389629810485"/>
        <color rgb="FFFF0000"/>
      </colorScale>
    </cfRule>
  </conditionalFormatting>
  <conditionalFormatting sqref="G7:I7">
    <cfRule type="containsText" dxfId="1" priority="1" operator="containsText" text="V">
      <formula>NOT(ISERROR(SEARCH("V",G7)))</formula>
    </cfRule>
    <cfRule type="containsText" dxfId="0" priority="2" operator="containsText" text="X">
      <formula>NOT(ISERROR(SEARCH("X",G7)))</formula>
    </cfRule>
  </conditionalFormatting>
  <conditionalFormatting sqref="G6:I6">
    <cfRule type="colorScale" priority="3">
      <colorScale>
        <cfvo type="min"/>
        <cfvo type="max"/>
        <color theme="6" tint="0.59999389629810485"/>
        <color rgb="FFFF0000"/>
      </colorScale>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C05F600-AEBD-4DC9-9BE7-24AF2182D71A}"/>
</file>

<file path=customXml/itemProps2.xml><?xml version="1.0" encoding="utf-8"?>
<ds:datastoreItem xmlns:ds="http://schemas.openxmlformats.org/officeDocument/2006/customXml" ds:itemID="{677BE1E9-EF4D-49E0-A29D-8C454E6FFDD1}"/>
</file>

<file path=customXml/itemProps3.xml><?xml version="1.0" encoding="utf-8"?>
<ds:datastoreItem xmlns:ds="http://schemas.openxmlformats.org/officeDocument/2006/customXml" ds:itemID="{560BDF66-E58A-41BC-B341-D0AD811D67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5</vt:i4>
      </vt:variant>
      <vt:variant>
        <vt:lpstr>טווחים בעלי שם</vt:lpstr>
      </vt:variant>
      <vt:variant>
        <vt:i4>1</vt:i4>
      </vt:variant>
    </vt:vector>
  </HeadingPairs>
  <TitlesOfParts>
    <vt:vector size="6" baseType="lpstr">
      <vt:lpstr>תנאי-סף</vt:lpstr>
      <vt:lpstr>מדד איכות</vt:lpstr>
      <vt:lpstr>מדד איכות- ראיון אישי</vt:lpstr>
      <vt:lpstr>מדד מחיר</vt:lpstr>
      <vt:lpstr>סיכום</vt:lpstr>
      <vt:lpstr>סיכום!WPrint_Area_W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Beki Nikomarov</dc:creator>
  <cp:lastModifiedBy>Orna Avraham</cp:lastModifiedBy>
  <dcterms:created xsi:type="dcterms:W3CDTF">2026-08-09T09:18:12Z</dcterms:created>
  <dcterms:modified xsi:type="dcterms:W3CDTF">2026-08-10T12:31:29Z</dcterms:modified>
</cp:coreProperties>
</file>