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molsa.gov.il\Users\yardeng\Desktop\"/>
    </mc:Choice>
  </mc:AlternateContent>
  <bookViews>
    <workbookView xWindow="-120" yWindow="-120" windowWidth="29040" windowHeight="15840" tabRatio="736" activeTab="8"/>
  </bookViews>
  <sheets>
    <sheet name="פרק 1 לנספח ב" sheetId="2" r:id="rId1"/>
    <sheet name="פרק 2 לנספח ב" sheetId="8" r:id="rId2"/>
    <sheet name="פרק 4 לנספח ב" sheetId="1" r:id="rId3"/>
    <sheet name="פרק 5 לנספח ב" sheetId="3" r:id="rId4"/>
    <sheet name="פרק 6 לנספח ב" sheetId="4" r:id="rId5"/>
    <sheet name="פרק 7 לנספח ב" sheetId="5" r:id="rId6"/>
    <sheet name="פרק 8 לנספח ב" sheetId="6" r:id="rId7"/>
    <sheet name="פרק 9 לנספח ב" sheetId="7" r:id="rId8"/>
    <sheet name="ריכוז ההצעה " sheetId="9" r:id="rId9"/>
  </sheets>
  <definedNames>
    <definedName name="_2._פרק_02_1" localSheetId="7">'פרק 9 לנספח ב'!$G$21</definedName>
    <definedName name="_xlnm.Print_Area" localSheetId="0">'פרק 1 לנספח ב'!$A$1:$G$11</definedName>
    <definedName name="_xlnm.Print_Area" localSheetId="1">'פרק 2 לנספח ב'!$A$1:$H$4</definedName>
    <definedName name="_xlnm.Print_Area" localSheetId="2">'פרק 4 לנספח ב'!$A$1:$D$38</definedName>
    <definedName name="_xlnm.Print_Area" localSheetId="3">'פרק 5 לנספח ב'!$A$1:$D$61</definedName>
    <definedName name="_xlnm.Print_Area" localSheetId="4">'פרק 6 לנספח ב'!$A$1:$D$38</definedName>
    <definedName name="_xlnm.Print_Area" localSheetId="5">'פרק 7 לנספח ב'!$A$1:$D$11</definedName>
    <definedName name="_xlnm.Print_Area" localSheetId="6">'פרק 8 לנספח ב'!$A$1:$D$21</definedName>
    <definedName name="_xlnm.Print_Area" localSheetId="7">'פרק 9 לנספח ב'!$A$1:$D$93</definedName>
    <definedName name="_xlnm.Print_Area" localSheetId="8">'ריכוז ההצעה '!$A$1:$F$12</definedName>
    <definedName name="_xlnm.Print_Titles" localSheetId="0">'פרק 1 לנספח ב'!$1:$2</definedName>
    <definedName name="_xlnm.Print_Titles" localSheetId="1">'פרק 2 לנספח ב'!$1:$2</definedName>
    <definedName name="_xlnm.Print_Titles" localSheetId="2">'פרק 4 לנספח ב'!$1:$2</definedName>
    <definedName name="_xlnm.Print_Titles" localSheetId="3">'פרק 5 לנספח ב'!$1:$2</definedName>
    <definedName name="_xlnm.Print_Titles" localSheetId="4">'פרק 6 לנספח ב'!$1:$2</definedName>
    <definedName name="_xlnm.Print_Titles" localSheetId="5">'פרק 7 לנספח ב'!$1:$2</definedName>
    <definedName name="_xlnm.Print_Titles" localSheetId="6">'פרק 8 לנספח ב'!$1:$2</definedName>
    <definedName name="_xlnm.Print_Titles" localSheetId="7">'פרק 9 לנספח ב'!$1:$2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3" i="8" l="1"/>
  <c r="G3" i="8" s="1"/>
  <c r="H3" i="8" s="1"/>
  <c r="D38" i="4"/>
  <c r="D61" i="3"/>
  <c r="E3" i="2" l="1"/>
  <c r="F3" i="2" s="1"/>
  <c r="G3" i="2" s="1"/>
  <c r="D93" i="7" l="1"/>
  <c r="E7" i="2" l="1"/>
  <c r="F7" i="2" l="1"/>
  <c r="G7" i="2" s="1"/>
  <c r="G11" i="2" s="1"/>
  <c r="D3" i="9" s="1"/>
  <c r="F3" i="9" s="1"/>
  <c r="D38" i="1" l="1"/>
  <c r="H4" i="8" l="1"/>
  <c r="D4" i="9" s="1"/>
  <c r="F4" i="9" s="1"/>
  <c r="D10" i="9"/>
  <c r="D21" i="6"/>
  <c r="D9" i="9" s="1"/>
  <c r="D11" i="5"/>
  <c r="D8" i="9" s="1"/>
  <c r="D5" i="9"/>
  <c r="D6" i="9"/>
  <c r="D7" i="9"/>
  <c r="D11" i="9" l="1"/>
  <c r="F11" i="9" s="1"/>
  <c r="F12" i="9" s="1"/>
</calcChain>
</file>

<file path=xl/sharedStrings.xml><?xml version="1.0" encoding="utf-8"?>
<sst xmlns="http://schemas.openxmlformats.org/spreadsheetml/2006/main" count="560" uniqueCount="301">
  <si>
    <t>סוג הפריט</t>
  </si>
  <si>
    <t>כמות</t>
  </si>
  <si>
    <t xml:space="preserve">רכזת גילוי פריצה ניתנת להרחבה ל  128 אזורים תקן 1337 </t>
  </si>
  <si>
    <t>רכזת גילוי פריצה ניתנת להרחבה ל  128 אזורים</t>
  </si>
  <si>
    <t>מתאם תקשורת TCP/IP</t>
  </si>
  <si>
    <t>לוח מקשים</t>
  </si>
  <si>
    <t>ספק כוח מבוקר</t>
  </si>
  <si>
    <t xml:space="preserve">צופר חיצוני מוגן </t>
  </si>
  <si>
    <t>צופר פנימי מוגן</t>
  </si>
  <si>
    <t>צופר חיצוני מוגן תקן 1337</t>
  </si>
  <si>
    <t>סוללה נטענת 20 אמפר שעה</t>
  </si>
  <si>
    <t xml:space="preserve">סוללות נטענת 7 אמפר שעה </t>
  </si>
  <si>
    <t>מרחיב אזורים לשש עשרה אזורים</t>
  </si>
  <si>
    <t xml:space="preserve">כרטיס ממסרים ל- 16 יציאות </t>
  </si>
  <si>
    <t xml:space="preserve">גלאי נפח פאסיבי טכנולוגיה כפולה </t>
  </si>
  <si>
    <t xml:space="preserve">גלאי נפח משולב אנטי מסק </t>
  </si>
  <si>
    <t xml:space="preserve">גלאי שבר זכוכית </t>
  </si>
  <si>
    <t>גלאי זעזועים</t>
  </si>
  <si>
    <t xml:space="preserve">מגנט כבד </t>
  </si>
  <si>
    <t>ערכת לחצן מצוקה נייד הכולל מקלט ומשדר אלחוטי לטווח שידור/קליטה 50-100 מ' בשטח פתוח או סגור</t>
  </si>
  <si>
    <t>לחצני מצוקה נייח</t>
  </si>
  <si>
    <t>גלאי נפח לתנאי חוץ</t>
  </si>
  <si>
    <t xml:space="preserve">גלאי  הצפה </t>
  </si>
  <si>
    <t xml:space="preserve">גלאי קרן א.א. אקטיבי כפול לטווח גילוי  40 מ' </t>
  </si>
  <si>
    <t>גלאי קרן א.א. אקטיבי כפול  לטווח גילוי   80 מ'</t>
  </si>
  <si>
    <t>גלאי קרן א.א. אקטיבי כפול  לטווח גילוי  120 מ'</t>
  </si>
  <si>
    <t>גלאי קרן א.א. אקטיבי כפול  לטווח גילוי   200 מ'</t>
  </si>
  <si>
    <t xml:space="preserve">יח' מדידה </t>
  </si>
  <si>
    <t>סה"כ לאספקת שירותי תחזוקה למערכות ביטחון ובקרה לכלל היחידות לשנה (ללא מע"מ) – חלק 1 לשקלול.</t>
  </si>
  <si>
    <t>יח' מדידה</t>
  </si>
  <si>
    <t>שרת צפייה והקלטה 64 ערוצים הכולל מבואות רשת IP לניהול מצלמות 2-6 מגה פיקסל ועד 100 מגה בהתאם לבחירת המזמין כולל זיכרון פנימי של 18T מסך 25" מקלדת ועכבר אופטי</t>
  </si>
  <si>
    <t>יח'</t>
  </si>
  <si>
    <t>שרת צפייה והקלטה 32 ערוצים הכולל מבואות רשת IP לניהול מצלמות 2-6 מגה פיקסל ועד 100 מגה בהתאם לבחירת המזמין כולל זיכרון פנימי של 18T מסך 25" מקלדת ועכבר אופטי</t>
  </si>
  <si>
    <t>שרת צפייה והקלטה 16 ערוצים הכולל מבואות רשת IP לניהול מצלמות 2-6 מגה פיקסל ועד 100 מגה בהתאם לבחירת המזמין כולל זיכרון פנימי של 18T מסך 25" מקלדת ועכבר אופטי</t>
  </si>
  <si>
    <t>שרת צפייה והקלטה 8 ערוצים הכולל מבואות רשת IP לניהול מצלמות 2-6 מגה פיקסל ועד 100 מגה בהתאם לבחירת המזמין כולל זיכרון פנימי של 18T מסך 25" מקלדת ועכבר אופטי</t>
  </si>
  <si>
    <t>שרת צפייה והקלטה 16 ערוצים היברידי הכולל 16 מבואות כניסה אנאלוגיות או רשת IP בהתאם לבחירת המזמין כולל זיכרון פנימי של 12T מסך 25" מקלדת ועכבר אופטי</t>
  </si>
  <si>
    <t>חומרת ותוכנת שרת - תוכנת שליטה ובקרה לניהול מערכת אינטגרטיבי למערכות - אזעקה לגילוי פריצה עד 100 אמצעי גילוי, מערכת בקרת כניסה ל- 10 דלתות וניהול של עד 50 מצלמות ושתי תחנות עבודה.</t>
  </si>
  <si>
    <t>מחיר לתוספת רישיון לחיבור מצלמה נוספת לתוכנת השו"ב.</t>
  </si>
  <si>
    <t>מחיר לתוספת רישיון לחיבור רכזת פריצה נוספת לתוכנת השו"ב.</t>
  </si>
  <si>
    <t>מחיר לתוספת רישיון לחיבור בקר בקרת כניסה נוסף לתוכנת השו"ב.</t>
  </si>
  <si>
    <t>מחיר לתוספת רישיון לחיבור והפעלת תחנת עבודה נוספת בתוכנת השו"ב.</t>
  </si>
  <si>
    <t>מצלמת IP 4 MP צבע קבועה לתנאי חוץ במארז גוף כולל מיגון לתנאי חוץ,  או מארז כיפתי מוגן אנטי וונדאלי IK10, עדשת זום חשמלי ווריפוקל  2.8-12 מ"מ ופנס אינפרא אדום למרחק 60 מ', כולל זרועות ומתאמים להתקנה על הקיר/תקרה/הנמכת תקרה לפי בחירת המזמין ורישיון תוכנה/חומרה.</t>
  </si>
  <si>
    <t>מצלמת IP 4 MP צבע קבועה לתנאי חוץ במארז גוף כולל מיגון לתנאי חוץ, אנטי וונדאלי IK10  עדשת זום חשמלי ווריפוקל 8-32 מ"מ ופנס אינפרא אדום לתאורה במרחק 60 מ', כולל זרועות ומתאמים להתקנה על הקיר/תקרה/הנמכת תקרה לפי בחירת המזמין ורישיון תוכנה/חומרה.</t>
  </si>
  <si>
    <t>מצלמת IP 4 MP צבע קבועה לתנאי חוץ במארז גוף כולל מיגון לתנאי חוץ, אנטי וונדאלי IK10  עדשת זום חשמלי ווריפוקל 9-40 מ"מ ופנס אינפרא אדום לתאורה במרחק 60 מ', כולל זרועות ומתאמים להתקנה על הקיר/תקרה/הנמכת תקרה לפי בחירת המזמין ורישיון תוכנה/חומרה.</t>
  </si>
  <si>
    <t>מצלמה צבע IP , 3 מגה פיקסל מתנייעת PTZ, בעלת זום X30 כולל ספק כוח, רישיון תוכנה, זרועות ומתאמי התקנה לתנאי חוץ .</t>
  </si>
  <si>
    <t>מצלמה צבע קבועה 360 מעלות 12mp להתקנה פנימית הכוללת עדשת קבועה  במארז כיפתי להתקנה בתקרה או על הקיר. המחיר כולל מתאמים זרועות ורישיון הפעלה.</t>
  </si>
  <si>
    <t>מצלמת צבע אנאלוגית 700 קו, קבועה לתנאי חוץ במארז גוף כולל מיגון לתנאי חוץ, או כיפתי, אנטי וונדאלי IK10  עדשת זום ידני ווריפוקל 8-32 מ"מ כולל זרועות ומתאמים להתקנה על הקיר/תקרה/הנמכת תקרה לפי בחירת המזמין ורישיון תוכנה/חומרה.</t>
  </si>
  <si>
    <t>מצלמת צבע אנאלוגית 700 קו, קבועה לתנאי פנים במארז כיפתי עדשת זום ידני ווריפוקל 8-32 מ"מ כולל זרועות ומתאמים להתקנה על הקיר/תקרה/הנמכת תקרה לפי בחירת המזמין ורישיון תוכנה/חומרה.</t>
  </si>
  <si>
    <t>סט מקלדת ועכבר אופטי logitech או Microsoft או שו"ע</t>
  </si>
  <si>
    <t>סט אלחוטי מקלדת ועכבר אופטי logitech או Microsoft או שו"ע</t>
  </si>
  <si>
    <t>מסך מחשב בגודל מינימאלי של  25" מסוג אנטי רפלקטיבי כולל רמקולים מובנים, בסיס או התקן להתקנה על הקיר כולל חיבור בכבל HDMI בין המסך לשרת הווידיאו או למרחיק KVM.</t>
  </si>
  <si>
    <t xml:space="preserve">מסך צפייה בגודל 32" מסוג אנטי רפלקטיבי הכולל מתקן תלייה על הקיר או תקרה ברזולוציית4K </t>
  </si>
  <si>
    <t>מסך צפייה בגודל 42" מסוג אנטי רפלקטיבי הכולל מתקן תלייה על הקיר או תקרה ברזולוציית 4K</t>
  </si>
  <si>
    <t>מסך צפייה בגודל 50" מסוג אנטי רפלקטיבי הכולל מתקן תלייה על הקיר או תקרה ברזולוציית 4K</t>
  </si>
  <si>
    <t>ארון תקשורת  44U ברוחב פנימי 19"</t>
  </si>
  <si>
    <t>ארון תקשורת 10U ברוחב פנימי 19"</t>
  </si>
  <si>
    <t>ארון תקשורת 6U ברוחב פנימי 19"</t>
  </si>
  <si>
    <t>ארון חיבורים פוליאסטר לתנאי חוץ בגודל 60X80X40 (ע/ג/ר) הכולל מאורר, תרמוסטט, משטח עץ להתקנת אמצעים, פס דין, 6 שקעי חשמל, תעלות להעברת כבלים, עיגון לעמוד/קיר/רצפה כולל בסיס יצוק ועיגון לקרקע, מפסק גבול ושני מנעולים ומפתח  כגון ארון "בזק".</t>
  </si>
  <si>
    <t>בקר ג'ויסטיק לניהול מצלמות קבועות  ומתנייעות בחיבור רשת ואו USB . הבקר יכלול צג LCD ולחצנים לגישה מהירה למצלמות ולפריסטים במצלמות מתנייעות.</t>
  </si>
  <si>
    <t>נתב 16 ערוצים POE כולל כניסה אופטית - כולל חיבור הלחמות מחברי קצה SFP ומגשרים וספק כוח.</t>
  </si>
  <si>
    <t>נתב 24 ערוצים POE כולל כניסה אופטית - כולל חיבור הלחמות מחברי קצה SFP ומגשרים וספק כוח.</t>
  </si>
  <si>
    <t>נתב 48 ערוצים POE כולל כניסה אופטית - כולל חיבור הלחמות מחברי קצה SFP ומגשרים וספק כוח.</t>
  </si>
  <si>
    <t>נתב תעשייתי 8 ערוצים POE כולל כניסה אופטית - כולל חיבור הלחמות מחברי קצה SFP ומגשרים וספק כוח.</t>
  </si>
  <si>
    <t>פנל אופטי למסד 19"  לחיבור 24 סיב - כולל חיבור הלחמות מחברי קצה SFP ומגשרים</t>
  </si>
  <si>
    <t>פנל אופטי להתקנה בארון משנה לחיבור 12 סיב - כולל חיבור הלחמות מחברי קצה SFP ומגשרים</t>
  </si>
  <si>
    <t>מ'</t>
  </si>
  <si>
    <t>ספק כוח ל- 8 מצלמות אנאלוגיות כולל סוללת גיבוי.</t>
  </si>
  <si>
    <t>ספק כוח ל- 16 מצלמות אנאלוגיות כולל סוללת גיבוי.</t>
  </si>
  <si>
    <t xml:space="preserve">מרחיק KVM או HDMI למסך מקלדת עכבר </t>
  </si>
  <si>
    <t>זרוע עמוד להתקנת שני מסכים בעמדת עבודה / שולחן</t>
  </si>
  <si>
    <t>יחידת UPS 1.5 KVA מבוקרת וכוללת כרטיס רשת ואו פיקוד לשיגור התרעות תקלות וכד'.</t>
  </si>
  <si>
    <t>יחידת UPS 10 KVA מבוקרת וכוללת כרטיס רשת ואו פיקוד לשיגור התרעות תקלות וכד'.</t>
  </si>
  <si>
    <t>נקודת תשתית קומפלט הכוללת , ספקי כוח, נתבי POE, פאנלי ייצוג וניתוב, מחברים, מתאמים, צנרת וחיווט בכבלי תקשורת CAT 7 וכל הנדרש להפעלה מלאה ספרי תיעוד מפרטים ותוכניות.</t>
  </si>
  <si>
    <t>נקודת תשתית קומפלט הכוללת , מחברים, מתאמים, צנרת וחיווט בכבלי תקשורת CAT 7 וכל הנדרש להפעלה מלאה ספרי תיעוד מפרטים ותוכניות.</t>
  </si>
  <si>
    <t xml:space="preserve">בקר לארבע דלתות כולל מתאם רשת, סוללת גיבוי וספק כוח </t>
  </si>
  <si>
    <t>בקר לשמונה דלתות כולל מתאם רשת סוללת גיבוי וספק כוח</t>
  </si>
  <si>
    <t>מנעול חשמלי כולל התקנה במשקוף דלת עץ/אלומיניום/מתכת</t>
  </si>
  <si>
    <t>מנעול חשמלי כולל התקנה במשקוף דלת פלדלת</t>
  </si>
  <si>
    <t>מחזיק דלת אלקטרו מגנטי ל 300 ק"ג כולל זוויות ומתאמים להתקנה בהתאמה לתצורת הדלת.</t>
  </si>
  <si>
    <t xml:space="preserve">לחצן קפיצי לפתיחת דלת </t>
  </si>
  <si>
    <t>לחצן פתיחה בחירום כולל כיסוי שקוף וכיתוב</t>
  </si>
  <si>
    <t>מכלול צופר התראה לדלת מוטרדת הכולל מבזק, מנעול נטרול ומגנט פיקוד.</t>
  </si>
  <si>
    <t>מקודד לפתיחת דלת כולל ספק כוח – מקודד אנטי וונדלי הכולל 256 צירופי קודים לפחות.</t>
  </si>
  <si>
    <t>סט אינטרקום טלוויזיה פנים חוץ הכולל פנל חיצוני עם מצלמת צבע, רמקול מיקרופון ולחצן קריאה, יחידה פנימית הכוללת מסך 7" לפחות ושפופרת דיבור.</t>
  </si>
  <si>
    <t xml:space="preserve">יחידת אינטרקום TV פנימית לחיבור לאינטרקום קיים </t>
  </si>
  <si>
    <t>פאנל אינטרקום חיצוני כולל מצלמת צבע, רמקול מיקרופון ולחצן קריאה בודד</t>
  </si>
  <si>
    <t>פאנל אינטרקום חיצוני כולל מצלמת צבע, רמקול מיקרופון ועד ארבעה לחצני קריאה.</t>
  </si>
  <si>
    <t>מתאם לחיבור דלת נוספת לאינטרקום TV (ממתג דלתות לצלצול/שיחה/פתיחת דלת).</t>
  </si>
  <si>
    <t>מחשב/שרת מקומי לניהול מערכת בקרת הכניסה כולל תוכנת ניהול ורישיונות לעד 20 דלתות, מקלדת, עכבר ומסך.</t>
  </si>
  <si>
    <t>מחיר לרישיון הפעלת תחנת עבודה נוספת לתוכנת בקרת כניסה.</t>
  </si>
  <si>
    <t>מחיר לרישיון חיבור והפעלה של בקר נוסף לתוכנת בקרת הכניסה.</t>
  </si>
  <si>
    <t>עמדת מחשב לניהול המערכת כולל מסך מחשב  25"  כולל בסיס או התקן להתקנה על הקיר, ערכת לימוד להקמה/הסרה של כרטיסים מקלדת ועכבר אלחוטי</t>
  </si>
  <si>
    <t>נקודת תשתית קומפלט הכוללת , ספקי כוח, נתבים, מחברים, מתאמים, צנרת וחיווט בכבלי תקשורת CAT 7 וכל הנדרש להפעלה מלאה ספרי תיעוד מפרטים ותוכניות.</t>
  </si>
  <si>
    <t>סה"כ  מערכת בקרת כניסה -  חלק 4 לטבלת ריכוז ההצעה</t>
  </si>
  <si>
    <t>אספקה והתקנת שער סבסבת (קרוסלה) טרי פוד נמוכה כולל בסיס ועיגון לרצפה לרבות חיבור בקרה לבקרת כניסה ואו פאנל לחצני שליטה.</t>
  </si>
  <si>
    <t>אספקה והתקנת שער נכים כולל כנף זכוכית ברוחב 90-110 ס"מ  כולל בסיס ועיגון לרצפה לרבות חיבור בקרה לבקרת כניסה ואו פאנל לחצני שליטה.</t>
  </si>
  <si>
    <t>אספקה והתקנת שער מהיר (speed gate) ברוחב 60-80 ס"מ, כנף אחת או שתיים, כולל בסיס ועיגון לרצפה לרבות חיבור בקרה לבקרת כניסה ואו פאנל לחצני שליטה.</t>
  </si>
  <si>
    <t>אספקה והתקנת שער מהיר (speed gate) לכניסת נכים ברוחב 90-110 ס"מ, כנף אחת או שתיים, כולל בסיס ועיגון לרצפה לרבות חיבור בקרה לבקרת כניסה ואו פאנל לחצני שליטה.</t>
  </si>
  <si>
    <t>אספקה והתקנת שער גילוי מתכות 33 אזורי גילוי.</t>
  </si>
  <si>
    <t>אספקה והתקנת מעקה/מחסום משולב זכוכית ועמודי נירוסטה בקוטר 42 מ"מ לפחות, בגובה של עד 110 ס"מ ובאורך של 100 ס"מ בהתאם לנדרש בשטח.</t>
  </si>
  <si>
    <t>אספקה והתקנת פאנל לחצני פתיחה להתקנה בדלפק המאבטח – הפאנל יכלול משטח אלומיניום משולט וחרוט, עד 10 לחצני פתיחה, לחצן לפתיחה בחירום, לחצן מצוקה וזמזם.</t>
  </si>
  <si>
    <t>סה"כ מערכת מצלמות אבטחה ותוכנות ניהול – חלק 3 לטבלת ריכוז ההצעה</t>
  </si>
  <si>
    <t>תאור</t>
  </si>
  <si>
    <t>מחיר לפני שקלול</t>
  </si>
  <si>
    <t>אחוז לשקלול</t>
  </si>
  <si>
    <t xml:space="preserve">סה"כ למערכת אזעקה לגילוי פריצה </t>
  </si>
  <si>
    <t xml:space="preserve">סה"כ למערכת מצלמות אבטחה </t>
  </si>
  <si>
    <t xml:space="preserve">סה"כ למערכת בקרת כניסה </t>
  </si>
  <si>
    <t xml:space="preserve">סה"כ לשערים בידוק ושבסבות </t>
  </si>
  <si>
    <t>סה"כ לאמצעים ושירותים נוספים</t>
  </si>
  <si>
    <t xml:space="preserve">ריכוז ההצעה כולל מנגנון שקלול מחירים </t>
  </si>
  <si>
    <t xml:space="preserve">סה"כ לאספקת שירותי תחזוקת מערכות בכל יחידות המשרד  </t>
  </si>
  <si>
    <t xml:space="preserve">יח'  </t>
  </si>
  <si>
    <t>סה"כ לשערי קרוסלה ובידוק - חלק 5 לטבלת ריכוז ההצעה</t>
  </si>
  <si>
    <t>סה"כ למערכות אזעקה לגילוי פריצה - חלק 2 לטבלת ריכוז ההצעה</t>
  </si>
  <si>
    <t>סה"כ למערכות כריזה - חלק 6 לטבלת ריכוז ההצעה</t>
  </si>
  <si>
    <t xml:space="preserve">סה"כ למערכת כריזה </t>
  </si>
  <si>
    <t xml:space="preserve">מדפסת להדפסת כרטיסים/תגי עובד </t>
  </si>
  <si>
    <t>סה"כ לאמצעים ושירותים נוספים - חלק 7 לטבלת ריכוז ההצעה</t>
  </si>
  <si>
    <t>סה"כ לאספקת שירותי מוקד וסיור רכוב אופנוע - חלק 8 לטבלת ריכוז ההצעה</t>
  </si>
  <si>
    <t>נקודת התקנה קומפלט הכוללת צנרת/תעלות וחיווט בכבל תקשורת 8X0.6  וכל הנדרש להפעלה מלאה לרבות ספרי תיעוד מפרטים ותוכניות.</t>
  </si>
  <si>
    <t>עמדת ניתוב לחלוקה ל- 8 אזורים</t>
  </si>
  <si>
    <t>מיקסר לחיבור שני מגברים ופיצול אזורים</t>
  </si>
  <si>
    <t xml:space="preserve">יחידה להשמעת מוסיקה רדיו/דיסק </t>
  </si>
  <si>
    <t xml:space="preserve">חיווט בכבל תקשורת 2*0.5  </t>
  </si>
  <si>
    <t xml:space="preserve">חיווט בכבל מיקרופון </t>
  </si>
  <si>
    <t xml:space="preserve">קורא טביעת אצבע (ביומטרי) </t>
  </si>
  <si>
    <t>יחי'</t>
  </si>
  <si>
    <t>מחזיק דלת אלקטרו מגנטי ל 600 ק"ג כולל זוויות ומתאמים להתקנה פנימית בהתאמה לתצורת הדלת.</t>
  </si>
  <si>
    <t>מחזיק דלת אלקטרו מגנטי ל 600 ק"ג כולל זוויות ומתאמים להתקנה חיצונית בהתאמה לתצורת הדלת/שער ברזל.</t>
  </si>
  <si>
    <t>מחזיק דלת אלקטרו מגנטי ל 1,200 ק"ג כולל זוויות ומתאמים להתקנה חיצונית בהתאמה לתצורת הדלת/שער ברזל.</t>
  </si>
  <si>
    <t>אספקת כרטיס עובד/תג מותאם למערכת בקרת הכניסה/קוראים.</t>
  </si>
  <si>
    <t>אספקה והתקנה של מנעול לדלת פלדלת כולל סט מפתחות. המחיר יכלול פירוק מנעול קיים והרכבת מנעול חדש.</t>
  </si>
  <si>
    <t>מגנט זעיר</t>
  </si>
  <si>
    <t xml:space="preserve">מגנט נשלף </t>
  </si>
  <si>
    <t>מגנט שקוע לדלת אלומיניום/עץ/ברזל</t>
  </si>
  <si>
    <t xml:space="preserve">מכלול הגנה לכספת - חום זעזועים פתיחה ואור </t>
  </si>
  <si>
    <t xml:space="preserve">גלאי פאסיבי תקרתי לגובה של עד 5.5 מ' </t>
  </si>
  <si>
    <t xml:space="preserve">גלאי פאסיבי תקרתי לגובה של עד 12 מ' </t>
  </si>
  <si>
    <t>משדר נייד הכולל לחצן מצוקה לטווח שידור של 1,500 מ' לפחות</t>
  </si>
  <si>
    <t>ערכת לחצן מצוקה נייד הכולל מקלט ומשדר אלחוטי לטווח שידור/קליטה 1,500 מ' בשטח פתוח או סגור</t>
  </si>
  <si>
    <t>חומרת ותוכנת שרת מטריצה  לחיבור שלשמונה שרתי צפייה והקלטה וחיבור לעד ארבעה מסכי צפייה.</t>
  </si>
  <si>
    <t>כבל  HDMI באורך 5 מ'</t>
  </si>
  <si>
    <t>כבל  HDMI באורך 10 מ'</t>
  </si>
  <si>
    <t>כבל  HDMI באורך 25 מ'</t>
  </si>
  <si>
    <t>מגבר כריזה 350 WRMS</t>
  </si>
  <si>
    <t>מגבר כריזה 240 WRMS</t>
  </si>
  <si>
    <t>מגבר כריזה 120 WRMS</t>
  </si>
  <si>
    <t>מגבר כריזה 60 WRMS</t>
  </si>
  <si>
    <t xml:space="preserve">עמדת מיקרופון שולחני כולל לחצני שליטה/ניתוב לחלוקה ל 8 אזורי כריזה שונים ולחצן מסטר לכריזה כללית. </t>
  </si>
  <si>
    <t xml:space="preserve">מ' </t>
  </si>
  <si>
    <t>נקודת התקנה קומפלט הכוללת צנרת/תעלות וחיווט בכבל תקשורת 2X0.5  וכל הנדרש להפעלה מלאה לרבות ספרי תיעוד מפרטים ותוכניות.</t>
  </si>
  <si>
    <t>נקודת התקנה קומפלט הכוללת חיווט בכבל תקשורת 2X0.5  וכל הנדרש להפעלה מלאה לרבות ספרי תיעוד מפרטים ותוכניות.</t>
  </si>
  <si>
    <t>נקודת התקנה קומפלט הכוללתחיווט בכבל תקשורת 8X0.6  וכל הנדרש להפעלה מלאה לרבות ספרי תיעוד מפרטים ותוכניות.</t>
  </si>
  <si>
    <t xml:space="preserve">סט מערכת גיבוי - אל פסק ומגברים להפעלת מערכת הכריזה ללא הזנת חשמל למשך 4 שעות </t>
  </si>
  <si>
    <t xml:space="preserve">רמקול להתקנה בהנמכת תיקרה או להתקנה על הקיר כולל ארגז/זיווד ושנאי קו - הספק 20W  </t>
  </si>
  <si>
    <t>רמקול שופר חיצוני כולל אמצעי התקנה/עיגון על עמוד/קיר/תקרה ובהספק 60W</t>
  </si>
  <si>
    <t>רמקול כדורי להשמעת מוסיקה כולל אמצעי התקנה/עיגון על עמוד/קיר/תקרה ובהספק 60W</t>
  </si>
  <si>
    <t>רמקול שופר איכותי להשמעת מוזיקה  כולל אמצעי התקנה/עיגון על עמוד/קיר/תקרה ובהספק 60W</t>
  </si>
  <si>
    <t>מיקרופון PTT לעמדת כבאים או עמדת מאבטחים</t>
  </si>
  <si>
    <t>אספקה והתקנת דלת ביטחון עמידה לפריצה קרה 15 דקות, להתקנה בחדרי נשק/כספות במידות פתח אור רוחב עד 90 ס"מ ובגובה עד 220 ס"מ . מעטה הדלת יהיה בצביעה בתנור בגוון לבחירת המזמין. המחיר יכלול הובלה והרכבה, מנעולים (מכאני ומנעול קומבינציה).</t>
  </si>
  <si>
    <t xml:space="preserve">אספקה והתקנת כספת לאחסון אקדח בודד - הכספת תכלול מנעול מכאני ומנעול קוד/קומבינציה </t>
  </si>
  <si>
    <t xml:space="preserve">אספקה והתקנת כספת לאחסון עד ארבעה אקדחים ונשק ארוך אחד - הכספת תכלול מנעול מכאני ומנעול קוד/קומבינציה </t>
  </si>
  <si>
    <t>אספקה והתקנה של צינור PVC קשיח בקוטר 6" להנחה בקרקע או ע"ג קיר  כולל אמצעי עיגון, מחברים זוויות וכל הנדרש לחיבור רציף ואטום לחדירת מים מכרסמים וכד'.</t>
  </si>
  <si>
    <t>אספקה והתקנה של צינור PVC קשיח בקוטר 4" להנחה בקרקע או ע"ג קיר  כולל אמצעי עיגון, מחברים זוויות וכל הנדרש לחיבור רציף ואטום לחדירת מים מכרסמים וכד'.</t>
  </si>
  <si>
    <t>אספקה והתקנה של צינור PVC קשיח בקוטר 3" להנחה בקרקע או ע"ג קיר  כולל אמצעי עיגון, מחברים זוויות וכל הנדרש לחיבור רציף ואטום לחדירת מים מכרסמים וכד'.</t>
  </si>
  <si>
    <t>אספקה והתקנה של צינור PVC קשיח בקוטר 2" להנחה בקרקע או ע"ג קיר  כולל אמצעי עיגון, מחברים זוויות וכל הנדרש לחיבור רציף ואטום לחדירת מים מכרסמים וכד'.</t>
  </si>
  <si>
    <t>אספקה והתקנה של צינור שרשורי משוריין גמיש בקוטר 2" להנחה בקרקע או ע"ג קיר  כולל אמצעי עיגון, מחברים זוויות וכל הנדרש לחיבור רציף ואטום לחדירת מים מכרסמים וכד'.</t>
  </si>
  <si>
    <t>אספקה והתקנה של צינור PVC קשיח (מרירון) בקוטר 25 מ"מ  להתקנה ע"ג קיר  כולל אמצעי עיגון, מחברים, זוויות קופסאות מעבר, וכל הנדרש לחיבור רציף וכד'.</t>
  </si>
  <si>
    <t>אספקה והתקנה של צינור PVC קשיח (מרירון) בקוטר 19 מ"מ  להתקנה ע"ג קיר  כולל אמצעי עיגון, מחברים, זוויות קופסאות מעבר, וכל הנדרש לחיבור רציף וכד'.</t>
  </si>
  <si>
    <t>אספקה והתקנה של צינור מריחף גמיש בקוטר 25 מ"מ  להתקנה ע"ג קיר או תקרה  כולל אמצעי עיגון, מחברים, זוויות קופסאות מעבר, וכל הנדרש לחיבור רציף וכד'.</t>
  </si>
  <si>
    <t>אספקה והתקנה של צינור מריחף גמיש בקוטר 19 מ"מ  להתקנה ע"ג קיר או תקרה  כולל אמצעי עיגון, מחברים, זוויות קופסאות מעבר, וכל הנדרש לחיבור רציף וכד'.</t>
  </si>
  <si>
    <t>ביצוע עבודות חפירה בבטון להנכת צנרת תת קרקעי הכוללת - ברוחב 30 ס"מ ובעומק 80 ס"מ, סימול בסרט סימון רציף, כיסוי במעטה חול, כיסוי ומילוי החפירה ושיקום בטון.</t>
  </si>
  <si>
    <t>ביצוע עבודות חפירה באספלט להנכת צנרת תת קרקעי הכוללת - ברוחב 30 ס"מ ובעומק 80 ס"מ, סימול בסרט סימון רציף, כיסוי במעטה חול, כיסוי ומילוי החפירה ושיקום אספלט.</t>
  </si>
  <si>
    <t>אספקה והתקנה של צינור שרשורי משוריין גמיש בקוטר 3" להנחה בקרקע או ע"ג קיר  כולל אמצעי עיגון, מחברים זוויות וכל הנדרש לחיבור רציף ואטום לחדירת מים מכרסמים וכד'.</t>
  </si>
  <si>
    <t>יח</t>
  </si>
  <si>
    <t>אספקה והתקנה של תעלת פח מגולוון תקנית כולל מכסה נסגר בברגים ואמצעי עיגון והתקנה לקיר  בחתך 60X120</t>
  </si>
  <si>
    <t>אספקה והתקנה של תעלת פח מגולוון תקנית כולל מכסה נסגר בברגים ואמצעי עיגון והתקנה לקיר  בחתך 40X60</t>
  </si>
  <si>
    <t>אספקה והתקנה של ארון פולאיסטר להתקנת אמצעים  בתנאי פנים או חוץ במידות 20X30X50 הכולל - דלת, מנעול, מפתח, משטח להתקנת אמצעים, אמצעי עיגון לעמוד או קיר וכל הנדרש להתקנה והובלת צנרת/כבלים באופן אטום.</t>
  </si>
  <si>
    <t>אספקה התקנה והשחלה של כבל תקשורת CAT7A בעל מעטה כפול להתקנה חיצונית</t>
  </si>
  <si>
    <t>אספקה התקנה והשחלה של כבל תקשורת CAT7A  להתקנה פנימית</t>
  </si>
  <si>
    <t>אספקה התקנה והשחלה של כבל תקשורת CAT6A  להתקנה פנימית</t>
  </si>
  <si>
    <t>אספקה התקנה והשחלה של כבל תקשורת CAT5  להתקנה פנימית</t>
  </si>
  <si>
    <t xml:space="preserve">אספקה והתקנה של כבל התקנות/פיקוד בעל מעטה NYY  כפול מותאם להתקנה חיצונית 26 זוג שזור בחתך 1 מ"מ </t>
  </si>
  <si>
    <t xml:space="preserve">אספקה והתקנה של כבל התקנות/פיקוד בעל מעטה NYY  כפול מותאם להתקנה חיצונית 20 זוג קשיח בחתך 1 מ"מ </t>
  </si>
  <si>
    <t xml:space="preserve">אספקה והתקנה של כבל התקנות/פיקוד בעל מעטה NYY  כפול מותאם להתקנה חיצונית 12 זוג קשיח בחתך 1 מ"מ </t>
  </si>
  <si>
    <t xml:space="preserve">אספקה והתקנה של כבל התקנות/פיקוד מותאם להתקנה פנימית 6 זוג או 12 גידים גמישים בחתך 0.6 מ"מ </t>
  </si>
  <si>
    <t xml:space="preserve">אספקה והתקנה של כבל התקנות/פיקוד מותאם להתקנה פנימית 4 זוג או 8 גידים גמישים בחתך 0.6 מ"מ </t>
  </si>
  <si>
    <t>כבל RG11 משולב זוג מתח בחתך 1 מ"מ בעל מעטה כפול מותאם להתקנה חיצונית</t>
  </si>
  <si>
    <t>כבל RG6 תקן צבאי משולב זוג מתח בחתך 1 מ"מ בעל מעטה כפול מותאם להתקנה חיצונית</t>
  </si>
  <si>
    <t>כבל RG59 תקן צבאי משולב זוג מתח בחתך 1 מ"מ בעל מעטה כפול מותאם להתקנה חיצונית</t>
  </si>
  <si>
    <t>כבל RG6 תקן צבאי משולב זוג מתח בחתך 1 מ"מ מותאם להתקנה פנימית</t>
  </si>
  <si>
    <t>תג קרבה מותאם מערכת זיהוי עובדי מדינה "תמוז"</t>
  </si>
  <si>
    <t>מחזיר שמן - משאבת החזר לטריקת דלת  כולל זוויות ומתאמים להתקנה בהתאמה לתצורת הדלת וכיווני פתיחה/סגירה.</t>
  </si>
  <si>
    <t>בקר לפתיחת דלתות/שערים באמצעות זיהוי מספר טלפון - הבקר יכלול חייגן/מודם סלולארי, ספק כוח ושני מואים NO/NC לחיבור פיקוד לפתיחת דלתות/שערים</t>
  </si>
  <si>
    <t>כרטיס סימ לחיוג וקליטת שיחות כולל חבילת שיחות של 500 דק' שיחה בחודש.</t>
  </si>
  <si>
    <t xml:space="preserve">פירוק מערכת (אזעקה, מצלמות, בקרת כניסה, אינטרקום וכו') הכולל עד 50 רכיבים/אמצעים </t>
  </si>
  <si>
    <t xml:space="preserve">פירוק מערכת (אזעקה, מצלמות, בקרת כניסה, אינטרקום וכו') הכולל עד 20 רכיבים/אמצעים </t>
  </si>
  <si>
    <t xml:space="preserve">פירוק מערכת (אזעקה, מצלמות, בקרת כניסה, אינטרקום וכו') הכולל עד 100 רכיבים/אמצעים </t>
  </si>
  <si>
    <t xml:space="preserve">פירוק מערכת (אזעקה, מצלמות, בקרת כניסה, אינטרקום וכו') הכולל עד 200 רכיבים/אמצעים </t>
  </si>
  <si>
    <t xml:space="preserve"> </t>
  </si>
  <si>
    <t>מצלמת IP 4 MP צבע קבועה לתנאי פנים במארז גוף   או כיפתי, עדשת זום חשמלי ווריפוקל  2.8-12מ"מ ופנס אינפרא אדום למרחק 30 מ' כולל זרועות ומתאמים להתקנה על הקיר/תקרה/הנמכת תקרה לפי בחירת המזמין ורישיון תוכנה/חומרה.</t>
  </si>
  <si>
    <t>מצלמת IP 4 MP צבע קבועה לתנאי חוץ במארז גוף כולל מיגון לתנאי חוץ,  או כיפתי, עדשת זום חשמלי ווריפוקל  2.8-12 מ"מ ופנס אינפרא אדום למרחק 30 מ', תוכנה לזיהוי לוחיות רישוי רכבים LPR כולל זרועות ומתאמים להתקנה על הקיר/תקרה/הנמכת תקרה לפי בחירת המזמין ורישיון תוכנה/חומרה והפעלת פתיחת שערים/דלתות לרכבים מורשים.</t>
  </si>
  <si>
    <t xml:space="preserve">תוספת עבור חיבור מגב (ווישר) למיגון חיצוני למצלמת גוף - המחיר יכלול ספק כוח. </t>
  </si>
  <si>
    <t xml:space="preserve">תוספת עבור חיבור מפשיר אדים למיגון חיצוני למצלמת גוף- המחיר יכלול ספק כוח. </t>
  </si>
  <si>
    <t>אספקה והתקנה של צינור מתכת מגולוון בקוטר 3/4"  התקנה ע"ג קיר או תקרה  כולל אמצעי עיגון, מחברים, זוויות קופסאות מעבר, וכל הנדרש לחיבור רציף וכד'.</t>
  </si>
  <si>
    <t>אספקה והתקנה של צינור מתכת מגולוון בקוטר 1"  התקנה ע"ג קיר או תקרה  כולל אמצעי עיגון, מחברים, זוויות קופסאות מעבר, וכל הנדרש לחיבור רציף וכד'.</t>
  </si>
  <si>
    <t>אספקה והתקנה של צינור מתכת מגולוון בקוטר 2"  התקנה ע"ג קיר או תקרה  כולל אמצעי עיגון, מחברים, זוויות קופסאות מעבר, וכל הנדרש לחיבור רציף וכד'.</t>
  </si>
  <si>
    <t xml:space="preserve">אספקה והתקנה של תעלת פלסטיק PVC תקנית כולל מכסה בחתך 17X17 </t>
  </si>
  <si>
    <t>אספקה והתקנה של תעלת פלסטיק PVC תקנית כולל מכסה בחתך 17X30</t>
  </si>
  <si>
    <t>אספקה והתקנה של תעלת פלסטיק PVC תקנית כולל מכסה בחתך 25X30</t>
  </si>
  <si>
    <t>אספקה והתקנה של תעלת פלסטיק PVC תקנית כולל מכסה בחתך 40X60</t>
  </si>
  <si>
    <t>אספקה והתקנה של תעלת פלסטיק PVC תקנית כולל מכסה בחתך 60X120</t>
  </si>
  <si>
    <t>כבל התקנות 2X1.5 בעל מעטה בידוד כפול מותאם להתקנה חיצונית.</t>
  </si>
  <si>
    <t xml:space="preserve">אספקה והתקנה של כבל התקנות/פיקוד בעל מעטה NYY  כפול מותאם להתקנה חיצונית 6 זוג קשיח בחתך 1 מ"מ </t>
  </si>
  <si>
    <t>ארון תקשורת 22U ברוחב פנימי 19"</t>
  </si>
  <si>
    <t>ארון תקשורת 15U ברוחב פנימי 19"</t>
  </si>
  <si>
    <t xml:space="preserve">קורא לתגים/כרטיסי קרבה לתנאי פנים  או חוץ </t>
  </si>
  <si>
    <t xml:space="preserve">תוספת להשכרת במת הרמה לעבודה בגובה - מחיר לכל יום נוסף (כפי שיידרש) </t>
  </si>
  <si>
    <t xml:space="preserve">עמוד צינור קונזולי להתקנה ברצפה/קרקע עגול/משושה/ריבועי מגולוון וצבוע בתנור (לאחר חיתוך וריתוך) בגובה 3 מ' כולל אמצעי התקנה ועיגון יסוד בסיס יצוק בבטון, פתח גישה להשחלת כבלים  </t>
  </si>
  <si>
    <t xml:space="preserve">עמוד צינור קונזולי להתקנה על קיר עגול/מתומן/קוני/ריבועי מגולוון וצבוע בתנור (לאחר חיתוך וריתוך) בגובה 6 מ' בקוטר 3" או 100X100 מ"מ כולל אמצעי התקנה ועיגון  </t>
  </si>
  <si>
    <t xml:space="preserve">אספקת במת הרמה לעבודה בגובה, אנכית,/זרוע ישרה/זרוע מפרקית, דיזל או חשמלית, גלגלים גדולים או קטנים ולמתן מענה לגובה של 3-15 מ' (בהתאם לצורך)  - המחיר יכלולל הובלה ודמי שכירות למשך שבועיים לפחות </t>
  </si>
  <si>
    <t xml:space="preserve">אספקת במת הרמה לעבודה בגובה, אנכית,/זרוע ישרה/זרוע מפרקית, דיזל או חשמלית, גלגלים גדולים או קטנים ולמתן מענה לגובה של 3-15 מ' (בהתאם לצורך)  - המחיר יכלולל הובלה ודמי שכירות למשך שבוע לפחות </t>
  </si>
  <si>
    <t>עמוד צינור ברזל/פלדה עגול/מתומן/קוני/ריבועי מגולוון (לאחר חיתוך וריתוך)בגובה 8 מ' בקוטר 6" או 200X200 כולל יסוד בסיס יצוק בבטון, אישור קונסטרוקטור, פתח גישה להשחלת כבלים פתח כניסת כבלים ומשטח חיבור אמצעים - מהמחיר יכלול הובלה והרכבה קומפלט</t>
  </si>
  <si>
    <t>עמוד צינור ברזל/פלדה עגול/מתומן/קוני/ריבועי מגולוון (לאחר חיתוך וריתוך)בגובה6 מ' בקוטר 6" או 150X150 כולל יסוד בסיס יצוק בבטון, אישור קונסטרוקטור, פתח גישה להשחלת כבלים פתח גישה להשחלת כבלים פתח כניסת כבלים ומשטח חיבור אמצעים - מהמחיר יכלול הובלה והרכבה קומפלט</t>
  </si>
  <si>
    <t>עמוד צינור ברזל/פלדה עגול/מתומן/קוני/ריבועי מגולוון (לאחר חיתוך וריתוך)בגובה 5 מ' בקוטר 6" או 150X150 מ"מ כולל יסוד בסיס יצוק בבטון, אישור קונסטרוקטור, פתח גישה להשחלת כבלים פתח גישה להשחלת כבלים פתח כניסת כבלים ומשטח חיבור אמצעים - מהמחיר יכלול הובלה והרכבה קומפלט</t>
  </si>
  <si>
    <t>עמוד צינור ברזל/פלדה עגול/מתומן/קוני/ריבועי מגולוון (לאחר חיתוך וריתוך)בגובה 4 מ' בקוטר 6" או 100X100 מ"מ כולל יסוד בסיס יצוק בבטון, אישור קונסטרוקטור, פתח גישה להשחלת כבלים פתח גישה להשחלת כבלים פתח כניסת כבלים ומשטח חיבור אמצעים - מהמחיר יכלול הובלה והרכבה קומפלט</t>
  </si>
  <si>
    <t>עמוד צינור קונזולי להתקנה על קיר עגול/מתומן/קוני/ריבועי  מגולוון  וצבוע בתנור (לאחר חיתוך וריתוך) בגובה 4 מ' בקוטר 3" או 100X100 מ"מ כולל אמצעי התקנה ועיגון  - מהמחיר יכלול הובלה והרכבה קומפלט</t>
  </si>
  <si>
    <t>עמוד צינור קונזולי להתקנה על קיר עגול/מתומן/קוני/ריבועי  מגולוון וצבוע בתנור (לאחר חיתוך וריתוך) בגובה 3 מ' בקוטר 3"  או 100X100 מ"מכולל אמצעי התקנה ועיגון  - מהמחיר יכלול הובלה והרכבה קומפלט</t>
  </si>
  <si>
    <t>עמוד צינור קונזולי להתקנה על קיר עגול/מתומן/קוני/ריבועי  מגולוון וצבוע בתנור (לאחר חיתוך וריתוך) בגובה 2 מ' כולל אמצעי התקנה ועיגון  - מהמחיר יכלול הובלה והרכבה קומפלט</t>
  </si>
  <si>
    <t>עמוד צינור קונזולי להתקנה על קיר עגול/מתומן/קוני/ריבועי  מגולוון וצבוע בתנור(לאחר חיתוך וריתוך) בגובה 1 מ' כולל אמצעי התקנה ועיגון  - מהמחיר יכלול הובלה והרכבה קומפלט</t>
  </si>
  <si>
    <t xml:space="preserve">פירוק והרכבת עמוד צינור קונזולי להתקנה ברצפה/קרקע עגול/משושה/ריבועי  בגובה של עד 8 מ' כולל אמצעי התקנה ועיגון יסוד בסיס יצוק בבטון, פתח גישה להשחלת כבלים  המחיר כולל הובלה </t>
  </si>
  <si>
    <t>אספקה והתקנה של תעלת פלסטיק PVC תקנית מחולקת אופקית (בתוך התעלה) לטובת הפרדת כבלים/מתחים כולל מכסה בחתך 25X60</t>
  </si>
  <si>
    <t>ביצוע עבודות חפירה בקרקע ( מצע אדמה או כוכר) להנכת צנרת תת קרקעי הכוללת - ברוחב 30 ס"מ ובעומק 80 ס"מ, סימול בסרט סימון רציף, כיסוי במעטה חול, כיסוי ומילוי החפירה ושיקום מצע קרקע.</t>
  </si>
  <si>
    <t>אספקה והתקנה של יסוד בטון כולל סוקל ואמצעי עיגון עבור ארון פולאיסטר להתקנת אמצעים  בתנאי פנים או חוץ במידות 35X40X60 הכולל - כולל כניסת צנרת/כבלים, איטום לחדירת מים ומכרסמים וכל הנדרש להתקנה .</t>
  </si>
  <si>
    <t>אספקה והתקנה של ארון פולאיסטר להתקנת אמצעים  בתנאי פנים או חוץ במידות 40X60X80 הכולל - דלת, מנעול, מפתח, משטח להתקנת אמצעים, אמצעי עיגון לקרקע או לעמוד או קיר וכל הנדרש להתקנה והובלת צנרת/כבלים באופן אטום.</t>
  </si>
  <si>
    <t>אספקה והתקנה של שוחת פעמון פלסטיק במצע קרקע (אדמה/כוכר) הכוללת מכסה עמיד למשקל של עד 5 טון - המחיר יכלול חפירה, פתיחת מעברי לחדירת צנרת (בכל קוטר) ואיטום נקודות החדירה, הנחת השוחה, כיסוי ושיקום נקודת ההתקנה.</t>
  </si>
  <si>
    <t>אספקה והתקנה של שוחת פעמון פלסטיק במצע קשה (בטון/אספלט) הכוללת מכסה עמיד למשקל של עד 5 טון - המחיר יכלול חפירה, פתיחת מעברי לחדירת צנרת (בכל קוטר) ואיטום נקודות החדירה, הנחת השוחה, כיסוי ושיקום נקודת ההתקנה.</t>
  </si>
  <si>
    <t>שער כניסת אדם - שער פלדה דו כנפי עם פתיחה צירית במידות 220X250 ס"מ, הכולל משאבת החזר לטריקה עצמית, מנעול חשמלי או אלקטרו מגנטי, ידיות פתיחה או קבועות, צילינדר, מנעול, עמודים, יסוד ייצור, הובלה אספקה התקנה כיוון וחיבור.</t>
  </si>
  <si>
    <t>שער כניסת אדם - שער פלדה עם פתיחה צירית במידות 120X250 ס"מ, הכולל משאבת החזר לטריקה עצמית, מנעול חשמלי או אלקטרו מגנטי, ידיות פתיחה או קבועות, צילינדר, מנעול, עמודים, יסוד ייצור, הובלה אספקה התקנה כיוון וחיבור.</t>
  </si>
  <si>
    <t>שער כניסת רכב - שער פלדה דו כנפי עם פתיחה צירית במידות 400X250 ס"מ, הכולל משאבת החזר חשמלית לטריקה עצמית, מנעול תליה, עמודים, יסוד ייצור, הובלה אספקה התקנה כיוון וחיבור.</t>
  </si>
  <si>
    <t>שער כניסת רכב - שער פלדה חשמלי נגרר במידות 400X200 ס"מ, הכולל מנוע חשמלי וכל המפורט במפרט הטכני.</t>
  </si>
  <si>
    <t>שער כניסת רכב - שער פלדה חשמלי נגרר במידות 600X200 ס"מ, הכולל מנוע חשמלי וכל המפורט במפרט הטכני.</t>
  </si>
  <si>
    <t>שער כניסת רכב - שער פלדה חשמלי נגרר במידות 800X200 ס"מ, הכולל מנוע חשמלי וכל המפורט במפרט הטכני.</t>
  </si>
  <si>
    <t>סט מקלט ומשדר אלחוטי לפיחת שערים חשמליים. השלט יכלול ארבעה לחצנים לפחות וטווח שידור/קליטה למרחק של 50 מ' לפחות.</t>
  </si>
  <si>
    <t>מנוע לשער נגרר תלת פאזי 1 כ"ס.</t>
  </si>
  <si>
    <t>מנוע לשער נגרר חד פאזי 1 כ"ס.</t>
  </si>
  <si>
    <t>מנוע לשער נגרר תלת פאזי 1.5 כ"ס.</t>
  </si>
  <si>
    <t>זרוע בלבד למחסום זרוע באורך 5 מ'.</t>
  </si>
  <si>
    <t xml:space="preserve">זרוע בלבד למחסום זרוע באורך 3 מ' </t>
  </si>
  <si>
    <t>גלאי קרן/פוטו אלקטרי לזיהוי חסימה ומניעת סגירת שער למרחק גילוי של 10 מ'</t>
  </si>
  <si>
    <t>שרשרת פלדה למניעת התפרצות באורך 15 מ' ובחתך/בקוטר 8 מ"מ לפחות.</t>
  </si>
  <si>
    <t xml:space="preserve">סה"כ לשירותי מוקד בקרה וסיור רכוב באופנוע לאירועי מצוקה </t>
  </si>
  <si>
    <t>4.2.1.1</t>
  </si>
  <si>
    <t>4.2.1.2</t>
  </si>
  <si>
    <t>4.2.1.3</t>
  </si>
  <si>
    <t>סה"כ למחירון מוצע לאספקה, התקנה ואחריות על מוצרים</t>
  </si>
  <si>
    <t>סעיף במכרז</t>
  </si>
  <si>
    <t>גיליון משנה</t>
  </si>
  <si>
    <t>מחיר יח' (לא כולל מע"מ)</t>
  </si>
  <si>
    <t>מחיר לאחר הנחה לחודש ליחידה</t>
  </si>
  <si>
    <t>מחיר לאחר הנחה לשנה ליחידה</t>
  </si>
  <si>
    <t>מחיר מקסימום לחודש ליחידה לא כולל מעמ</t>
  </si>
  <si>
    <t>סה"כ מחיר לכלל היחידות לשנה לא כולל מעמ</t>
  </si>
  <si>
    <t>מחיר מנוי לאחר הנחה (לא כולל מע"מ) לחודש</t>
  </si>
  <si>
    <r>
      <t>ת</t>
    </r>
    <r>
      <rPr>
        <b/>
        <sz val="11"/>
        <color rgb="FF000000"/>
        <rFont val="Arial"/>
        <family val="2"/>
      </rPr>
      <t>יאור</t>
    </r>
  </si>
  <si>
    <t>אספקה התקנה חיבור והשחלה של סיב אופטי Single Mode    6 זוג (12 סיב) משוריין – מחיר למטר</t>
  </si>
  <si>
    <t>מחירי היחידה יכללו את כל העליות הכרוכות להשלמת העבודות כגון אספקה, הרכבה, חיבור הובלה וכד'</t>
  </si>
  <si>
    <t>אספקה והתקנת דלת ביטחון עמידה לפריצה קרה 5 דקות, מסוג פלדלת רב בריח או שו"ע במידות פתח אור רוחב עד 110 ס"מ ובגובה עד 220 ס"מ . מעטה הדלת יהיה בצביעה בתנור בגוון לבחירת המזמין. המחיר יכלול הובלה הרכבה, ידיות לבחירת המזמין (קבועה/פתיחה) מנעול, סט מפתחות, מנעול חשמלי (לבחירת המזמין) ומשאבת החזר.</t>
  </si>
  <si>
    <t>אספקה והתקנת דלת ביטחון מהודרת עמידה לפריצה קרה 5 דקות, מסוג פלדלת רב בריח או שו"ע במידות פתח אור רוחב עד 110 ס"מ ובגובה עד 220 ס"מ . מעטה הדלת יהיה בצביעה בתנור בגוון לבחירת המזמין. בהתאם לבחירת המזמין, הדלת תכלול צוהר זכוכית משוריינת. המחיר יכלול הובלה הרכבה, ידיות מהודרות לבחירת המזמין (קבועה/פתיחה) מנעול, סט מפתחות, מנעול חשמלי (לבחירת המזמין) ומשאבת החזר.</t>
  </si>
  <si>
    <t>אספקת שירותי מוקד בקרה לאירועי מצוקה כולל הזנקת מאטבח/לוחם רכוב על אופנוע. המחיר יכלול  הפעלת לחצן מצוקה באפליקציה לסמארט פון (מותאם למערכות הפעלה אנדרואיר ואייפון) - יש לנקוב באחוז הנחה, המחיר שיחושב לאחר ההנחה יהיה מחיר דמי מנוי לחודש שירות</t>
  </si>
  <si>
    <t>מחיר לפני הנחה (לא כולל מע"מ) לחודש</t>
  </si>
  <si>
    <r>
      <t xml:space="preserve">אספקה , התקנה והפעלה של מערכת הקלטה </t>
    </r>
    <r>
      <rPr>
        <sz val="11"/>
        <color rgb="FF000000"/>
        <rFont val="Calibri"/>
        <family val="2"/>
      </rPr>
      <t>DVR STAND ALONE HYBRID</t>
    </r>
    <r>
      <rPr>
        <sz val="11"/>
        <color rgb="FF000000"/>
        <rFont val="Arial"/>
        <family val="2"/>
      </rPr>
      <t xml:space="preserve"> עבור 16מצלמות כמוגדר במפרט</t>
    </r>
  </si>
  <si>
    <r>
      <t xml:space="preserve">אספקה , התקנה והפעלה של מערכת הקלטה </t>
    </r>
    <r>
      <rPr>
        <sz val="11"/>
        <color rgb="FF000000"/>
        <rFont val="Calibri"/>
        <family val="2"/>
      </rPr>
      <t>DVR STAND ALONE HYBRID</t>
    </r>
    <r>
      <rPr>
        <sz val="11"/>
        <color rgb="FF000000"/>
        <rFont val="Arial"/>
        <family val="2"/>
      </rPr>
      <t xml:space="preserve"> עבור 8 מצלמות כמוגדר במפרט</t>
    </r>
  </si>
  <si>
    <t>אספקה והתקנת שער גילוי מתכות צר במידות מקסימום - 220X98X70 ס"מ (ע/ר/ג), 33 אזורי גילוי, ספק כוח, צג דיגטאלי לחווי אזור הגילוי וערכת בדיקה.</t>
  </si>
  <si>
    <r>
      <t xml:space="preserve">אספקת שירותי תחזוקת מערכות אזעקה ולחצני מצוקה ומערכות מצלמות אבטחה, כולל החלפת חלפים ואספקת שירות תיקונים ובדיקה לשאר המערכות הפועלות ביחידות המשרד. במחיר היחידה (בשורה זו), המציע ינקוב במחיר עבור אספקת השירותים ליחידה </t>
    </r>
    <r>
      <rPr>
        <b/>
        <sz val="14"/>
        <rFont val="Arial"/>
        <family val="2"/>
      </rPr>
      <t>קטנה (בודדת)</t>
    </r>
    <r>
      <rPr>
        <b/>
        <sz val="11"/>
        <rFont val="Arial"/>
        <family val="2"/>
      </rPr>
      <t>. מובהר כי יש לרשום מחיר גלובאלי עבור השירות לכל יחידה ובכל ישוב בארץ. המשרד שומר לעצמו את הזכות המוחלטת, במהלך כל תקופת ההסכם, להפחית או להוסיף את מספר היחידות  ו/או לשנות את מיקומן ו/או את גודלן. הספק יידרש לפעול בהתאמה ולא יהיה בכך כדי לשנות את התמורה שהוא זכאי לקבל.</t>
    </r>
  </si>
  <si>
    <r>
      <t xml:space="preserve">אספקת שירותי תחזוקת מערכות אזעקה ולחצני מצוקה ומערכות מצלמות אבטחה, כולל החלפת חלפים ואספקת שירות תיקונים ובדיקה לשאר המערכות הפועלות ביחידות המשרד.  במחיר היחידה (בשורה זו), המציע ינקוב במחיר עבור אספקת השירותים ליחידה </t>
    </r>
    <r>
      <rPr>
        <b/>
        <sz val="14"/>
        <rFont val="Arial"/>
        <family val="2"/>
      </rPr>
      <t>גדולה (בודדת)</t>
    </r>
    <r>
      <rPr>
        <b/>
        <sz val="11"/>
        <rFont val="Arial"/>
        <family val="2"/>
      </rPr>
      <t>. מובהר כי יש לרשום מחיר גלובאלי עבור השירות לכל יחידה ובכל ישוב בארץ. המשרד שומר לעצמו את הזכות המוחלטת, במהלך כל תקופת ההסכם, להפחית או להוסיף את מספר היחידות  ו/או לשנות את מיקומן ו/או את גודלן. הספק יידרש לפעול בהתאמה ולא יהיה בכך כדי לשנות את התמורה שהוא זכאי לקבל.</t>
    </r>
  </si>
  <si>
    <t>אחוז הנחה (לא יותר מ-30%)</t>
  </si>
  <si>
    <t>הנחה באחוזים</t>
  </si>
  <si>
    <t xml:space="preserve">עלות שעת יועץ/מתכנן/מפקח למערכות ביטחון - המחיר הנקוב ייוחס להזמנת עבודה סלקטיבית כפי שתונפק לספק על ידי המשרד ולשיקול דעתו בלבד. מובהר כי הספק יפעיל יועץ שאינו נכלל בעובדי הספק (יועץ חיצוני) וזה יאושר מראש על ידי המשרד.
סעיף זה נועד לטובת עבודות מיוחדות בלבד ולא כחלק משירותים הנדרשים במסגרת תחזוקה או התקנה אחרת. </t>
  </si>
  <si>
    <t>מנוע לשער נגרר חד פאזי 1.5 כ"ס.</t>
  </si>
  <si>
    <t>עלות ביקור טכנאי לבדיקה/תיקון שערים חשמליים.</t>
  </si>
  <si>
    <t>מחסום זרוע כניסת רכב קומפלט - במפתח 3 מ' הכולל מנוע חשמלי וכל המפורט במפרט הטכני.</t>
  </si>
  <si>
    <t>מחסום זרוע כניסת רכב קומפלט - במפתח 5 מ' הכולל מנוע חשמלי וכל המפורט במפרט הטכני.</t>
  </si>
  <si>
    <t>תחנת עבודה/מחשב I 7 לניהול מערכת המצלמות. התחנה תכלול מסך 25 אינטש' משולב רמקולים, כרטיס רשת מערכת הפעלה רישיון להפעלת התוכנה, מקלדת עכבר וכל הדרוש להפעלת מערכת המצלמות.</t>
  </si>
  <si>
    <r>
      <t>עלות שעת טכנאי לבדיקה ותיקון תקלות במערכות ביטחון המחיר הנקוב ייוחס להזמנת עבודה סלקטיבית מטעם המשרד,</t>
    </r>
    <r>
      <rPr>
        <b/>
        <sz val="14"/>
        <color theme="1"/>
        <rFont val="Arial"/>
        <family val="2"/>
      </rPr>
      <t xml:space="preserve"> כולל במת הרמה לפי שעה
סעיף זה </t>
    </r>
    <r>
      <rPr>
        <b/>
        <sz val="11"/>
        <color theme="1"/>
        <rFont val="Arial"/>
        <family val="2"/>
        <charset val="177"/>
      </rPr>
      <t xml:space="preserve">נועד לטובת עבודות מיוחדות בלבד ולא כחלק משירותים הנדרשים במסגרת תחזוקה או התקנה אחרת. </t>
    </r>
  </si>
  <si>
    <t>עלות שעת טכנאי לבדיקה ותיקון תקלות במערכות ביטחון המחיר הנקוב ייוחס להזמנת עבודה סלקטיבית מטעם המשרד - מודגש כי במסגרת שירותי התחזוקה נכללים עבודות טכנאי. סעיף זה נועד לטובת עבודות מיוחדות בלבד ולא כחלק משירותים הנדרשים במסגרת תחזוקה או התקנה אחרת. 
מובהר כי במקרה של הזמנה של טכנאי  לצורך עבודות מיוחדות ישולם עלות שעות העבודה של טכנאי אחד בלבד, גם במקרה שהגיעו יותר מטכנאי אחד.</t>
  </si>
  <si>
    <t>מחיר לאספקת שירותי תחזוקה ותיקון מערכות קיימות - פרק 1 לנספח ב':</t>
  </si>
  <si>
    <t xml:space="preserve">כתב כמויות/מחירון - אספקת שירותי מוקד בקרה והזנקת סיור רכוב באמצעות אופנוע לאירוע מצוקה  - פרק 2 לנספח ב' </t>
  </si>
  <si>
    <t xml:space="preserve">כתב כמויות/מחירון - אספקה והתקנה מערכת מצלמות אבטחה ותוכנות שליטה - פרק 5 לנספח ב' </t>
  </si>
  <si>
    <t xml:space="preserve">כתב כמויות/מחירון - אספקה והתקנה מערכת בקרת כניסה ואינטרקום - פרק 6 לנספח ב' </t>
  </si>
  <si>
    <t xml:space="preserve">כתב כמויות/מחירון - שערים לסינון קהל ובידוק - פרק 7 לנספח ב' </t>
  </si>
  <si>
    <t xml:space="preserve">כתב כמויות/מחירון - אספקה והתקנה מערכות כריזה - פרק 8 לנספח ב' </t>
  </si>
  <si>
    <t xml:space="preserve">כתב כמויות/מחירון - אמצעים ושירותים נוספים - פרק 9 לנספח ב' </t>
  </si>
  <si>
    <t xml:space="preserve">כתב כמויות/מחירון - מערכות אזעקה לגילוי פריצה ואירועי מצוקה - פרק 4 לנספח ב' </t>
  </si>
  <si>
    <t>סה"כ מחיר לאחר שקלול כולל מע"מ (למילוי ע"י המשרד)</t>
  </si>
  <si>
    <t>סה"כ לאחר שקלול החלקים כולל מע"מ</t>
  </si>
  <si>
    <t xml:space="preserve">תוספת למצלמה עבור אנליטיקה למצלמות </t>
  </si>
  <si>
    <t>קורא לתגים/כרטיסי קרבה לתנאי פנים  או חוץ קורא תמוז</t>
  </si>
  <si>
    <t>מדבקה קרבה לקורא תמוז להדבקה על כרטיס קרבה/צ'יפ קיים</t>
  </si>
  <si>
    <t>ככל שמוצר הנדרש על ידי המשרד מהספק מכוח מכרז הינו מוצר הכלול במכרז חשכ"ל, הספק יהיה מחויב לרכוש אותו מהספק שזכה במכרז חשכ"ל. במקרה כאמור, המשרד ישלם BACK TO BACK כנגד העלות לספק, ולא בהתאם להצעת המחיר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</si>
</sst>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 #,##0.00_ ;_ * \-#,##0.00_ ;_ * &quot;-&quot;??_ ;_ @_ "/>
    <numFmt numFmtId="164" formatCode="&quot;₪&quot;\ #,##0.00"/>
    <numFmt numFmtId="165" formatCode="&quot;₪&quot;\ #,##0"/>
    <numFmt numFmtId="166" formatCode="_ * #,##0_ ;_ * \-#,##0_ ;_ * &quot;-&quot;??_ ;_ @_ "/>
  </numFmts>
  <fonts count="36" x14ac:knownFonts="1">
    <font>
      <sz val="11"/>
      <color theme="1"/>
      <name val="Arial"/>
      <family val="2"/>
      <charset val="177"/>
      <scheme val="minor"/>
    </font>
    <font>
      <b/>
      <sz val="11"/>
      <color theme="1"/>
      <name val="Arial"/>
      <family val="2"/>
    </font>
    <font>
      <sz val="11"/>
      <color theme="1"/>
      <name val="Arial"/>
      <family val="2"/>
    </font>
    <font>
      <b/>
      <sz val="11"/>
      <color theme="1"/>
      <name val="Arial"/>
      <family val="2"/>
      <charset val="177"/>
    </font>
    <font>
      <b/>
      <sz val="11"/>
      <color theme="1"/>
      <name val="Calibri"/>
      <family val="2"/>
      <charset val="177"/>
    </font>
    <font>
      <sz val="14"/>
      <color theme="1"/>
      <name val="Arial"/>
      <family val="2"/>
      <charset val="177"/>
      <scheme val="minor"/>
    </font>
    <font>
      <b/>
      <u/>
      <sz val="14"/>
      <color theme="1"/>
      <name val="Arial"/>
      <family val="2"/>
      <scheme val="minor"/>
    </font>
    <font>
      <b/>
      <sz val="11"/>
      <name val="Arial"/>
      <family val="2"/>
    </font>
    <font>
      <b/>
      <sz val="12"/>
      <color theme="1"/>
      <name val="Arial"/>
      <family val="2"/>
    </font>
    <font>
      <b/>
      <sz val="12"/>
      <color rgb="FF000000"/>
      <name val="Arial"/>
      <family val="2"/>
    </font>
    <font>
      <b/>
      <u/>
      <sz val="16"/>
      <color theme="1"/>
      <name val="Arial"/>
      <family val="2"/>
    </font>
    <font>
      <b/>
      <sz val="14"/>
      <color rgb="FF000000"/>
      <name val="Arial"/>
      <family val="2"/>
    </font>
    <font>
      <b/>
      <sz val="14"/>
      <color theme="1"/>
      <name val="Arial"/>
      <family val="2"/>
    </font>
    <font>
      <b/>
      <sz val="16"/>
      <color theme="1"/>
      <name val="Arial"/>
      <family val="2"/>
      <charset val="177"/>
    </font>
    <font>
      <b/>
      <u/>
      <sz val="16"/>
      <color theme="1"/>
      <name val="Arial"/>
      <family val="2"/>
      <scheme val="minor"/>
    </font>
    <font>
      <b/>
      <sz val="11"/>
      <color rgb="FF0000FF"/>
      <name val="Arial"/>
      <family val="2"/>
    </font>
    <font>
      <b/>
      <sz val="12"/>
      <name val="Arial"/>
      <family val="2"/>
    </font>
    <font>
      <sz val="7"/>
      <color theme="1"/>
      <name val="Times New Roman"/>
      <family val="1"/>
    </font>
    <font>
      <sz val="8"/>
      <name val="Arial"/>
      <family val="2"/>
      <charset val="177"/>
      <scheme val="minor"/>
    </font>
    <font>
      <b/>
      <sz val="12"/>
      <color theme="1"/>
      <name val="Calibri"/>
      <family val="2"/>
      <charset val="177"/>
    </font>
    <font>
      <b/>
      <sz val="12"/>
      <color theme="1"/>
      <name val="Arial"/>
      <family val="2"/>
      <charset val="177"/>
    </font>
    <font>
      <b/>
      <sz val="12"/>
      <color theme="1"/>
      <name val="Arial"/>
      <family val="2"/>
      <scheme val="minor"/>
    </font>
    <font>
      <b/>
      <sz val="14"/>
      <name val="Arial"/>
      <family val="2"/>
    </font>
    <font>
      <sz val="11"/>
      <color theme="1"/>
      <name val="Arial"/>
      <family val="2"/>
      <charset val="177"/>
      <scheme val="minor"/>
    </font>
    <font>
      <b/>
      <sz val="14"/>
      <color theme="1"/>
      <name val="Arial"/>
      <family val="2"/>
      <charset val="177"/>
    </font>
    <font>
      <b/>
      <sz val="11"/>
      <color rgb="FF000000"/>
      <name val="Arial"/>
      <family val="2"/>
    </font>
    <font>
      <b/>
      <sz val="13"/>
      <color theme="1"/>
      <name val="Arial"/>
      <family val="2"/>
    </font>
    <font>
      <b/>
      <sz val="13"/>
      <color rgb="FF000000"/>
      <name val="Arial"/>
      <family val="2"/>
    </font>
    <font>
      <b/>
      <sz val="13"/>
      <color theme="1"/>
      <name val="Arial"/>
      <family val="2"/>
      <scheme val="minor"/>
    </font>
    <font>
      <sz val="14"/>
      <color theme="1"/>
      <name val="Arial"/>
      <family val="2"/>
      <scheme val="minor"/>
    </font>
    <font>
      <sz val="12"/>
      <color theme="1"/>
      <name val="Arial"/>
      <family val="2"/>
    </font>
    <font>
      <sz val="11"/>
      <color rgb="FF006100"/>
      <name val="Arial"/>
      <family val="2"/>
      <charset val="177"/>
      <scheme val="minor"/>
    </font>
    <font>
      <sz val="11"/>
      <color rgb="FF000000"/>
      <name val="Arial"/>
      <family val="2"/>
    </font>
    <font>
      <sz val="11"/>
      <color rgb="FF000000"/>
      <name val="Calibri"/>
      <family val="2"/>
    </font>
    <font>
      <b/>
      <sz val="11"/>
      <color rgb="FFFF0000"/>
      <name val="Arial"/>
      <family val="2"/>
    </font>
    <font>
      <b/>
      <sz val="11"/>
      <color theme="1"/>
      <name val="Arial"/>
      <family val="2"/>
      <scheme val="minor"/>
    </font>
  </fonts>
  <fills count="13">
    <fill>
      <patternFill patternType="none"/>
    </fill>
    <fill>
      <patternFill patternType="gray125"/>
    </fill>
    <fill>
      <patternFill patternType="solid">
        <fgColor rgb="FFB8CCE4"/>
        <bgColor indexed="64"/>
      </patternFill>
    </fill>
    <fill>
      <patternFill patternType="solid">
        <fgColor rgb="FFC5D9F1"/>
        <bgColor indexed="64"/>
      </patternFill>
    </fill>
    <fill>
      <patternFill patternType="solid">
        <fgColor theme="4" tint="0.39997558519241921"/>
        <bgColor indexed="64"/>
      </patternFill>
    </fill>
    <fill>
      <patternFill patternType="solid">
        <fgColor rgb="FFC6D9F1"/>
        <bgColor indexed="64"/>
      </patternFill>
    </fill>
    <fill>
      <patternFill patternType="solid">
        <fgColor rgb="FF8DB3E2"/>
        <bgColor indexed="64"/>
      </patternFill>
    </fill>
    <fill>
      <patternFill patternType="solid">
        <fgColor rgb="FFFFFFFF"/>
        <bgColor indexed="64"/>
      </patternFill>
    </fill>
    <fill>
      <patternFill patternType="solid">
        <fgColor rgb="FFDBE5F1"/>
        <bgColor indexed="64"/>
      </patternFill>
    </fill>
    <fill>
      <patternFill patternType="solid">
        <fgColor rgb="FFD9D9D9"/>
        <bgColor indexed="64"/>
      </patternFill>
    </fill>
    <fill>
      <patternFill patternType="solid">
        <fgColor rgb="FFFFFF00"/>
        <bgColor indexed="64"/>
      </patternFill>
    </fill>
    <fill>
      <patternFill patternType="solid">
        <fgColor theme="0" tint="-0.499984740745262"/>
        <bgColor indexed="64"/>
      </patternFill>
    </fill>
    <fill>
      <patternFill patternType="solid">
        <fgColor rgb="FFC6EFCE"/>
      </patternFill>
    </fill>
  </fills>
  <borders count="39">
    <border>
      <left/>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top/>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right style="medium">
        <color indexed="64"/>
      </right>
      <top/>
      <bottom style="thin">
        <color indexed="64"/>
      </bottom>
      <diagonal/>
    </border>
    <border>
      <left style="thin">
        <color indexed="64"/>
      </left>
      <right/>
      <top/>
      <bottom/>
      <diagonal/>
    </border>
    <border>
      <left style="thin">
        <color indexed="64"/>
      </left>
      <right style="medium">
        <color indexed="64"/>
      </right>
      <top style="medium">
        <color indexed="64"/>
      </top>
      <bottom style="medium">
        <color indexed="64"/>
      </bottom>
      <diagonal/>
    </border>
  </borders>
  <cellStyleXfs count="4">
    <xf numFmtId="0" fontId="0" fillId="0" borderId="0"/>
    <xf numFmtId="9" fontId="23" fillId="0" borderId="0" applyFont="0" applyFill="0" applyBorder="0" applyAlignment="0" applyProtection="0"/>
    <xf numFmtId="0" fontId="31" fillId="12" borderId="0" applyNumberFormat="0" applyBorder="0" applyAlignment="0" applyProtection="0"/>
    <xf numFmtId="43" fontId="23" fillId="0" borderId="0" applyFont="0" applyFill="0" applyBorder="0" applyAlignment="0" applyProtection="0"/>
  </cellStyleXfs>
  <cellXfs count="170">
    <xf numFmtId="0" fontId="0" fillId="0" borderId="0" xfId="0"/>
    <xf numFmtId="0" fontId="0" fillId="0" borderId="0" xfId="0" applyAlignment="1">
      <alignment wrapText="1"/>
    </xf>
    <xf numFmtId="0" fontId="3" fillId="0" borderId="3" xfId="0" applyFont="1" applyBorder="1" applyAlignment="1">
      <alignment horizontal="right" vertical="center" wrapText="1" readingOrder="2"/>
    </xf>
    <xf numFmtId="0" fontId="3" fillId="0" borderId="4" xfId="0" applyFont="1" applyBorder="1" applyAlignment="1">
      <alignment horizontal="center" vertical="center" readingOrder="2"/>
    </xf>
    <xf numFmtId="0" fontId="3" fillId="0" borderId="1" xfId="0" applyFont="1" applyBorder="1" applyAlignment="1">
      <alignment horizontal="right" vertical="center" wrapText="1" readingOrder="2"/>
    </xf>
    <xf numFmtId="0" fontId="3" fillId="0" borderId="2" xfId="0" applyFont="1" applyBorder="1" applyAlignment="1">
      <alignment horizontal="center" vertical="center" readingOrder="2"/>
    </xf>
    <xf numFmtId="0" fontId="1" fillId="0" borderId="0" xfId="0" applyFont="1" applyAlignment="1">
      <alignment horizontal="right" vertical="center" readingOrder="2"/>
    </xf>
    <xf numFmtId="0" fontId="2" fillId="0" borderId="0" xfId="0" applyFont="1" applyAlignment="1">
      <alignment horizontal="justify" vertical="center" readingOrder="2"/>
    </xf>
    <xf numFmtId="0" fontId="0" fillId="0" borderId="0" xfId="0" applyAlignment="1">
      <alignment horizontal="center"/>
    </xf>
    <xf numFmtId="0" fontId="0" fillId="0" borderId="0" xfId="0" applyAlignment="1"/>
    <xf numFmtId="0" fontId="4" fillId="0" borderId="2" xfId="0" applyFont="1" applyBorder="1" applyAlignment="1">
      <alignment horizontal="center"/>
    </xf>
    <xf numFmtId="0" fontId="4" fillId="0" borderId="4" xfId="0" applyFont="1" applyBorder="1" applyAlignment="1">
      <alignment horizontal="center"/>
    </xf>
    <xf numFmtId="0" fontId="3" fillId="0" borderId="2" xfId="0" applyFont="1" applyBorder="1" applyAlignment="1">
      <alignment horizontal="center" readingOrder="2"/>
    </xf>
    <xf numFmtId="0" fontId="3" fillId="0" borderId="4" xfId="0" applyFont="1" applyBorder="1" applyAlignment="1">
      <alignment horizontal="center" readingOrder="2"/>
    </xf>
    <xf numFmtId="0" fontId="3" fillId="0" borderId="1" xfId="0" applyFont="1" applyBorder="1" applyAlignment="1">
      <alignment horizontal="right" vertical="top" wrapText="1" readingOrder="2"/>
    </xf>
    <xf numFmtId="0" fontId="3" fillId="0" borderId="3" xfId="0" applyFont="1" applyBorder="1" applyAlignment="1">
      <alignment horizontal="right" vertical="top" wrapText="1" readingOrder="2"/>
    </xf>
    <xf numFmtId="0" fontId="0" fillId="0" borderId="0" xfId="0" applyAlignment="1">
      <alignment horizontal="right" vertical="top" wrapText="1"/>
    </xf>
    <xf numFmtId="0" fontId="5" fillId="0" borderId="0" xfId="0" applyFont="1" applyAlignment="1">
      <alignment horizontal="right" vertical="top" wrapText="1"/>
    </xf>
    <xf numFmtId="0" fontId="3" fillId="0" borderId="9" xfId="0" applyFont="1" applyBorder="1" applyAlignment="1">
      <alignment horizontal="right" vertical="center" wrapText="1" readingOrder="2"/>
    </xf>
    <xf numFmtId="0" fontId="3" fillId="0" borderId="10" xfId="0" applyFont="1" applyBorder="1" applyAlignment="1">
      <alignment horizontal="center" vertical="center" readingOrder="2"/>
    </xf>
    <xf numFmtId="0" fontId="15" fillId="0" borderId="0" xfId="0" applyFont="1" applyAlignment="1">
      <alignment horizontal="right" vertical="center" readingOrder="2"/>
    </xf>
    <xf numFmtId="0" fontId="12" fillId="2" borderId="1" xfId="0" applyFont="1" applyFill="1" applyBorder="1" applyAlignment="1">
      <alignment horizontal="center" vertical="center" wrapText="1" readingOrder="2"/>
    </xf>
    <xf numFmtId="0" fontId="12" fillId="2" borderId="2" xfId="0" applyFont="1" applyFill="1" applyBorder="1" applyAlignment="1">
      <alignment horizontal="center" vertical="center" wrapText="1" readingOrder="2"/>
    </xf>
    <xf numFmtId="0" fontId="11" fillId="3" borderId="2" xfId="0" applyFont="1" applyFill="1" applyBorder="1" applyAlignment="1">
      <alignment horizontal="center" vertical="center" wrapText="1" readingOrder="2"/>
    </xf>
    <xf numFmtId="0" fontId="11" fillId="3" borderId="1" xfId="0" applyFont="1" applyFill="1" applyBorder="1" applyAlignment="1">
      <alignment horizontal="center" vertical="center" wrapText="1" readingOrder="2"/>
    </xf>
    <xf numFmtId="0" fontId="0" fillId="0" borderId="0" xfId="0" applyAlignment="1">
      <alignment horizontal="right"/>
    </xf>
    <xf numFmtId="0" fontId="3" fillId="0" borderId="4" xfId="0" applyFont="1" applyBorder="1" applyAlignment="1">
      <alignment horizontal="center" vertical="top" readingOrder="2"/>
    </xf>
    <xf numFmtId="0" fontId="16" fillId="0" borderId="3" xfId="0" applyFont="1" applyBorder="1" applyAlignment="1">
      <alignment horizontal="right" vertical="center" wrapText="1" readingOrder="2"/>
    </xf>
    <xf numFmtId="0" fontId="17" fillId="0" borderId="0" xfId="0" applyFont="1" applyAlignment="1">
      <alignment horizontal="justify" vertical="center" readingOrder="2"/>
    </xf>
    <xf numFmtId="0" fontId="17" fillId="0" borderId="0" xfId="0" applyFont="1" applyAlignment="1">
      <alignment horizontal="right" vertical="center" readingOrder="2"/>
    </xf>
    <xf numFmtId="0" fontId="3" fillId="0" borderId="2" xfId="0" applyFont="1" applyBorder="1" applyAlignment="1">
      <alignment horizontal="center" vertical="top" readingOrder="2"/>
    </xf>
    <xf numFmtId="0" fontId="0" fillId="0" borderId="0" xfId="0" applyAlignment="1">
      <alignment vertical="top"/>
    </xf>
    <xf numFmtId="0" fontId="17" fillId="0" borderId="0" xfId="0" applyFont="1" applyAlignment="1">
      <alignment horizontal="justify" vertical="top" readingOrder="2"/>
    </xf>
    <xf numFmtId="0" fontId="3" fillId="0" borderId="3" xfId="0" applyFont="1" applyFill="1" applyBorder="1" applyAlignment="1">
      <alignment horizontal="right" vertical="top" wrapText="1" readingOrder="2"/>
    </xf>
    <xf numFmtId="164" fontId="13" fillId="0" borderId="1" xfId="0" applyNumberFormat="1" applyFont="1" applyBorder="1" applyAlignment="1">
      <alignment horizontal="right" vertical="center"/>
    </xf>
    <xf numFmtId="0" fontId="21" fillId="0" borderId="4" xfId="0" applyFont="1" applyBorder="1" applyAlignment="1">
      <alignment horizontal="center"/>
    </xf>
    <xf numFmtId="164" fontId="24" fillId="0" borderId="1" xfId="0" applyNumberFormat="1" applyFont="1" applyBorder="1" applyAlignment="1">
      <alignment horizontal="right" vertical="center"/>
    </xf>
    <xf numFmtId="165" fontId="24" fillId="0" borderId="1" xfId="0" applyNumberFormat="1" applyFont="1" applyBorder="1" applyAlignment="1">
      <alignment horizontal="right" vertical="center"/>
    </xf>
    <xf numFmtId="0" fontId="1" fillId="5" borderId="1" xfId="0" applyFont="1" applyFill="1" applyBorder="1" applyAlignment="1">
      <alignment horizontal="right" vertical="center" wrapText="1" readingOrder="2"/>
    </xf>
    <xf numFmtId="0" fontId="25" fillId="5" borderId="2" xfId="0" applyFont="1" applyFill="1" applyBorder="1" applyAlignment="1">
      <alignment horizontal="right" vertical="center" readingOrder="2"/>
    </xf>
    <xf numFmtId="0" fontId="25" fillId="5" borderId="2" xfId="0" applyFont="1" applyFill="1" applyBorder="1" applyAlignment="1">
      <alignment horizontal="right" vertical="center" wrapText="1" readingOrder="2"/>
    </xf>
    <xf numFmtId="0" fontId="25" fillId="5" borderId="1" xfId="0" applyFont="1" applyFill="1" applyBorder="1" applyAlignment="1">
      <alignment horizontal="right" vertical="center" wrapText="1" readingOrder="2"/>
    </xf>
    <xf numFmtId="0" fontId="26" fillId="2" borderId="1" xfId="0" applyFont="1" applyFill="1" applyBorder="1" applyAlignment="1">
      <alignment horizontal="center" vertical="center" wrapText="1" readingOrder="2"/>
    </xf>
    <xf numFmtId="0" fontId="26" fillId="2" borderId="2" xfId="0" applyFont="1" applyFill="1" applyBorder="1" applyAlignment="1">
      <alignment horizontal="center" vertical="center" wrapText="1" readingOrder="2"/>
    </xf>
    <xf numFmtId="0" fontId="27" fillId="3" borderId="2" xfId="0" applyFont="1" applyFill="1" applyBorder="1" applyAlignment="1">
      <alignment horizontal="center" vertical="center" wrapText="1" readingOrder="2"/>
    </xf>
    <xf numFmtId="0" fontId="27" fillId="3" borderId="1" xfId="0" applyFont="1" applyFill="1" applyBorder="1" applyAlignment="1">
      <alignment horizontal="center" vertical="center" wrapText="1" readingOrder="2"/>
    </xf>
    <xf numFmtId="165" fontId="12" fillId="0" borderId="1" xfId="0" applyNumberFormat="1" applyFont="1" applyBorder="1" applyAlignment="1">
      <alignment horizontal="right" vertical="center"/>
    </xf>
    <xf numFmtId="165" fontId="26" fillId="0" borderId="1" xfId="0" applyNumberFormat="1" applyFont="1" applyBorder="1" applyAlignment="1">
      <alignment horizontal="right" vertical="center"/>
    </xf>
    <xf numFmtId="0" fontId="26" fillId="2" borderId="1" xfId="0" applyFont="1" applyFill="1" applyBorder="1" applyAlignment="1">
      <alignment horizontal="right" vertical="center" wrapText="1" readingOrder="2"/>
    </xf>
    <xf numFmtId="0" fontId="8" fillId="2" borderId="1" xfId="0" applyFont="1" applyFill="1" applyBorder="1" applyAlignment="1">
      <alignment horizontal="center" vertical="center" wrapText="1" readingOrder="2"/>
    </xf>
    <xf numFmtId="0" fontId="8" fillId="2" borderId="2" xfId="0" applyFont="1" applyFill="1" applyBorder="1" applyAlignment="1">
      <alignment horizontal="center" vertical="center" wrapText="1" readingOrder="2"/>
    </xf>
    <xf numFmtId="0" fontId="9" fillId="3" borderId="2" xfId="0" applyFont="1" applyFill="1" applyBorder="1" applyAlignment="1">
      <alignment horizontal="center" vertical="center" wrapText="1" readingOrder="2"/>
    </xf>
    <xf numFmtId="0" fontId="26" fillId="6" borderId="19" xfId="0" applyFont="1" applyFill="1" applyBorder="1" applyAlignment="1">
      <alignment horizontal="right" vertical="center" wrapText="1" readingOrder="2"/>
    </xf>
    <xf numFmtId="0" fontId="27" fillId="6" borderId="20" xfId="0" applyFont="1" applyFill="1" applyBorder="1" applyAlignment="1">
      <alignment horizontal="right" vertical="center" wrapText="1" readingOrder="2"/>
    </xf>
    <xf numFmtId="0" fontId="27" fillId="6" borderId="20" xfId="0" applyFont="1" applyFill="1" applyBorder="1" applyAlignment="1">
      <alignment horizontal="center" vertical="center" wrapText="1" readingOrder="2"/>
    </xf>
    <xf numFmtId="0" fontId="27" fillId="6" borderId="21" xfId="0" applyFont="1" applyFill="1" applyBorder="1" applyAlignment="1">
      <alignment horizontal="center" vertical="center" wrapText="1" readingOrder="2"/>
    </xf>
    <xf numFmtId="9" fontId="9" fillId="7" borderId="13" xfId="0" applyNumberFormat="1" applyFont="1" applyFill="1" applyBorder="1" applyAlignment="1">
      <alignment horizontal="center" vertical="center" wrapText="1" readingOrder="2"/>
    </xf>
    <xf numFmtId="0" fontId="9" fillId="8" borderId="23" xfId="0" applyFont="1" applyFill="1" applyBorder="1" applyAlignment="1">
      <alignment horizontal="center" vertical="center" wrapText="1" readingOrder="2"/>
    </xf>
    <xf numFmtId="0" fontId="9" fillId="8" borderId="24" xfId="0" applyFont="1" applyFill="1" applyBorder="1" applyAlignment="1">
      <alignment horizontal="right" vertical="center" wrapText="1" readingOrder="2"/>
    </xf>
    <xf numFmtId="0" fontId="9" fillId="8" borderId="17" xfId="0" applyFont="1" applyFill="1" applyBorder="1" applyAlignment="1">
      <alignment horizontal="center" vertical="center" wrapText="1" readingOrder="2"/>
    </xf>
    <xf numFmtId="0" fontId="9" fillId="8" borderId="15" xfId="0" applyFont="1" applyFill="1" applyBorder="1" applyAlignment="1">
      <alignment horizontal="right" vertical="center" wrapText="1" readingOrder="2"/>
    </xf>
    <xf numFmtId="9" fontId="8" fillId="0" borderId="18" xfId="0" applyNumberFormat="1" applyFont="1" applyBorder="1" applyAlignment="1">
      <alignment horizontal="center" vertical="center" wrapText="1" readingOrder="2"/>
    </xf>
    <xf numFmtId="9" fontId="8" fillId="0" borderId="13" xfId="0" applyNumberFormat="1" applyFont="1" applyBorder="1" applyAlignment="1">
      <alignment horizontal="center" vertical="center" wrapText="1" readingOrder="2"/>
    </xf>
    <xf numFmtId="0" fontId="25" fillId="7" borderId="12" xfId="0" applyFont="1" applyFill="1" applyBorder="1" applyAlignment="1">
      <alignment horizontal="center" vertical="center" wrapText="1" readingOrder="2"/>
    </xf>
    <xf numFmtId="0" fontId="1" fillId="6" borderId="19" xfId="0" applyFont="1" applyFill="1" applyBorder="1" applyAlignment="1">
      <alignment horizontal="right" vertical="center" wrapText="1" readingOrder="2"/>
    </xf>
    <xf numFmtId="0" fontId="0" fillId="0" borderId="6" xfId="0" applyBorder="1"/>
    <xf numFmtId="0" fontId="9" fillId="3" borderId="1" xfId="0" applyFont="1" applyFill="1" applyBorder="1" applyAlignment="1">
      <alignment horizontal="center" vertical="center" wrapText="1" readingOrder="2"/>
    </xf>
    <xf numFmtId="165" fontId="0" fillId="0" borderId="0" xfId="0" applyNumberFormat="1"/>
    <xf numFmtId="0" fontId="25" fillId="0" borderId="2" xfId="0" applyFont="1" applyBorder="1" applyAlignment="1">
      <alignment horizontal="center" vertical="center" wrapText="1" readingOrder="2"/>
    </xf>
    <xf numFmtId="0" fontId="25" fillId="0" borderId="4" xfId="0" applyFont="1" applyBorder="1" applyAlignment="1">
      <alignment horizontal="center" vertical="center" wrapText="1" readingOrder="2"/>
    </xf>
    <xf numFmtId="0" fontId="31" fillId="12" borderId="0" xfId="2"/>
    <xf numFmtId="166" fontId="21" fillId="0" borderId="4" xfId="3" applyNumberFormat="1" applyFont="1" applyBorder="1" applyAlignment="1">
      <alignment horizontal="center"/>
    </xf>
    <xf numFmtId="166" fontId="21" fillId="0" borderId="3" xfId="3" applyNumberFormat="1" applyFont="1" applyBorder="1"/>
    <xf numFmtId="164" fontId="0" fillId="0" borderId="0" xfId="0" applyNumberFormat="1" applyAlignment="1">
      <alignment wrapText="1"/>
    </xf>
    <xf numFmtId="164" fontId="0" fillId="0" borderId="0" xfId="0" applyNumberFormat="1"/>
    <xf numFmtId="10" fontId="21" fillId="10" borderId="4" xfId="1" applyNumberFormat="1" applyFont="1" applyFill="1" applyBorder="1" applyAlignment="1" applyProtection="1">
      <alignment horizontal="center"/>
      <protection locked="0"/>
    </xf>
    <xf numFmtId="0" fontId="19" fillId="10" borderId="1" xfId="0" applyFont="1" applyFill="1" applyBorder="1" applyAlignment="1" applyProtection="1">
      <alignment horizontal="center"/>
      <protection locked="0"/>
    </xf>
    <xf numFmtId="0" fontId="19" fillId="10" borderId="3" xfId="0" applyFont="1" applyFill="1" applyBorder="1" applyAlignment="1" applyProtection="1">
      <alignment horizontal="center"/>
      <protection locked="0"/>
    </xf>
    <xf numFmtId="0" fontId="20" fillId="10" borderId="3" xfId="0" applyFont="1" applyFill="1" applyBorder="1" applyAlignment="1" applyProtection="1">
      <alignment horizontal="center" vertical="center" readingOrder="2"/>
      <protection locked="0"/>
    </xf>
    <xf numFmtId="0" fontId="21" fillId="10" borderId="1" xfId="0" applyFont="1" applyFill="1" applyBorder="1" applyAlignment="1" applyProtection="1">
      <alignment horizontal="center"/>
      <protection locked="0"/>
    </xf>
    <xf numFmtId="0" fontId="21" fillId="10" borderId="3" xfId="0" applyFont="1" applyFill="1" applyBorder="1" applyAlignment="1" applyProtection="1">
      <alignment horizontal="center"/>
      <protection locked="0"/>
    </xf>
    <xf numFmtId="0" fontId="21" fillId="10" borderId="3" xfId="0" applyFont="1" applyFill="1" applyBorder="1" applyAlignment="1" applyProtection="1">
      <alignment horizontal="center" vertical="center" readingOrder="2"/>
      <protection locked="0"/>
    </xf>
    <xf numFmtId="0" fontId="4" fillId="10" borderId="1" xfId="0" applyFont="1" applyFill="1" applyBorder="1" applyProtection="1">
      <protection locked="0"/>
    </xf>
    <xf numFmtId="0" fontId="4" fillId="10" borderId="3" xfId="0" applyFont="1" applyFill="1" applyBorder="1" applyProtection="1">
      <protection locked="0"/>
    </xf>
    <xf numFmtId="0" fontId="21" fillId="10" borderId="1" xfId="0" applyFont="1" applyFill="1" applyBorder="1" applyAlignment="1" applyProtection="1">
      <alignment horizontal="center" vertical="top"/>
      <protection locked="0"/>
    </xf>
    <xf numFmtId="0" fontId="3" fillId="0" borderId="2" xfId="0" applyFont="1" applyBorder="1" applyAlignment="1" applyProtection="1">
      <alignment horizontal="center" vertical="center" readingOrder="2"/>
    </xf>
    <xf numFmtId="0" fontId="3" fillId="0" borderId="4" xfId="0" applyFont="1" applyBorder="1" applyAlignment="1" applyProtection="1">
      <alignment horizontal="center" vertical="center" readingOrder="2"/>
    </xf>
    <xf numFmtId="0" fontId="25" fillId="0" borderId="2" xfId="0" applyFont="1" applyBorder="1" applyAlignment="1" applyProtection="1">
      <alignment horizontal="center" vertical="center" wrapText="1" readingOrder="2"/>
    </xf>
    <xf numFmtId="0" fontId="25" fillId="0" borderId="4" xfId="0" applyFont="1" applyBorder="1" applyAlignment="1" applyProtection="1">
      <alignment horizontal="center" vertical="center" wrapText="1" readingOrder="2"/>
    </xf>
    <xf numFmtId="165" fontId="20" fillId="0" borderId="13" xfId="0" applyNumberFormat="1" applyFont="1" applyBorder="1" applyAlignment="1">
      <alignment horizontal="right" vertical="center"/>
    </xf>
    <xf numFmtId="165" fontId="20" fillId="0" borderId="24" xfId="0" applyNumberFormat="1" applyFont="1" applyBorder="1" applyAlignment="1">
      <alignment horizontal="right" vertical="center"/>
    </xf>
    <xf numFmtId="165" fontId="20" fillId="0" borderId="15" xfId="0" applyNumberFormat="1" applyFont="1" applyBorder="1" applyAlignment="1">
      <alignment horizontal="right" vertical="center"/>
    </xf>
    <xf numFmtId="165" fontId="20" fillId="0" borderId="18" xfId="0" applyNumberFormat="1" applyFont="1" applyBorder="1" applyAlignment="1">
      <alignment horizontal="right" vertical="center"/>
    </xf>
    <xf numFmtId="165" fontId="20" fillId="0" borderId="38" xfId="0" applyNumberFormat="1" applyFont="1" applyBorder="1" applyAlignment="1">
      <alignment horizontal="right" vertical="center"/>
    </xf>
    <xf numFmtId="0" fontId="19" fillId="11" borderId="32" xfId="0" applyFont="1" applyFill="1" applyBorder="1" applyAlignment="1">
      <alignment horizontal="center"/>
    </xf>
    <xf numFmtId="0" fontId="21" fillId="11" borderId="3" xfId="0" applyFont="1" applyFill="1" applyBorder="1" applyAlignment="1">
      <alignment horizontal="center"/>
    </xf>
    <xf numFmtId="0" fontId="21" fillId="11" borderId="3" xfId="0" applyFont="1" applyFill="1" applyBorder="1" applyAlignment="1">
      <alignment horizontal="center" vertical="center" readingOrder="2"/>
    </xf>
    <xf numFmtId="0" fontId="35" fillId="0" borderId="0" xfId="0" applyFont="1"/>
    <xf numFmtId="0" fontId="1" fillId="0" borderId="11" xfId="0" applyFont="1" applyBorder="1" applyAlignment="1">
      <alignment horizontal="right" vertical="center" indent="2" readingOrder="2"/>
    </xf>
    <xf numFmtId="0" fontId="1" fillId="0" borderId="9" xfId="0" applyFont="1" applyBorder="1" applyAlignment="1">
      <alignment horizontal="right" vertical="center" indent="2" readingOrder="2"/>
    </xf>
    <xf numFmtId="0" fontId="1" fillId="0" borderId="3" xfId="0" applyFont="1" applyBorder="1" applyAlignment="1">
      <alignment horizontal="right" vertical="center" indent="2" readingOrder="2"/>
    </xf>
    <xf numFmtId="0" fontId="10" fillId="4" borderId="2" xfId="0" applyFont="1" applyFill="1" applyBorder="1" applyAlignment="1">
      <alignment horizontal="center" vertical="center" readingOrder="2"/>
    </xf>
    <xf numFmtId="0" fontId="10" fillId="4" borderId="5" xfId="0" applyFont="1" applyFill="1" applyBorder="1" applyAlignment="1">
      <alignment horizontal="center" vertical="center" readingOrder="2"/>
    </xf>
    <xf numFmtId="0" fontId="10" fillId="4" borderId="8" xfId="0" applyFont="1" applyFill="1" applyBorder="1" applyAlignment="1">
      <alignment horizontal="center" vertical="center" readingOrder="2"/>
    </xf>
    <xf numFmtId="0" fontId="1" fillId="0" borderId="11" xfId="0" applyFont="1" applyBorder="1" applyAlignment="1">
      <alignment horizontal="center" vertical="center" readingOrder="2"/>
    </xf>
    <xf numFmtId="0" fontId="1" fillId="0" borderId="9" xfId="0" applyFont="1" applyBorder="1" applyAlignment="1">
      <alignment horizontal="center" vertical="center" readingOrder="2"/>
    </xf>
    <xf numFmtId="0" fontId="1" fillId="0" borderId="3" xfId="0" applyFont="1" applyBorder="1" applyAlignment="1">
      <alignment horizontal="center" vertical="center" readingOrder="2"/>
    </xf>
    <xf numFmtId="0" fontId="7" fillId="0" borderId="11" xfId="0" applyFont="1" applyBorder="1" applyAlignment="1">
      <alignment horizontal="right" vertical="center" wrapText="1" readingOrder="2"/>
    </xf>
    <xf numFmtId="0" fontId="7" fillId="0" borderId="9" xfId="0" applyFont="1" applyBorder="1" applyAlignment="1">
      <alignment horizontal="right" vertical="center" wrapText="1" readingOrder="2"/>
    </xf>
    <xf numFmtId="0" fontId="7" fillId="0" borderId="3" xfId="0" applyFont="1" applyBorder="1" applyAlignment="1">
      <alignment horizontal="right" vertical="center" wrapText="1" readingOrder="2"/>
    </xf>
    <xf numFmtId="0" fontId="11" fillId="2" borderId="2" xfId="0" applyFont="1" applyFill="1" applyBorder="1" applyAlignment="1">
      <alignment horizontal="center" vertical="center" wrapText="1" readingOrder="2"/>
    </xf>
    <xf numFmtId="0" fontId="11" fillId="2" borderId="5" xfId="0" applyFont="1" applyFill="1" applyBorder="1" applyAlignment="1">
      <alignment horizontal="center" vertical="center" wrapText="1" readingOrder="2"/>
    </xf>
    <xf numFmtId="0" fontId="11" fillId="2" borderId="8" xfId="0" applyFont="1" applyFill="1" applyBorder="1" applyAlignment="1">
      <alignment horizontal="center" vertical="center" wrapText="1" readingOrder="2"/>
    </xf>
    <xf numFmtId="9" fontId="34" fillId="10" borderId="11" xfId="1" applyFont="1" applyFill="1" applyBorder="1" applyAlignment="1" applyProtection="1">
      <alignment horizontal="center" vertical="center" readingOrder="2"/>
      <protection locked="0"/>
    </xf>
    <xf numFmtId="9" fontId="34" fillId="10" borderId="9" xfId="1" applyFont="1" applyFill="1" applyBorder="1" applyAlignment="1" applyProtection="1">
      <alignment horizontal="center" vertical="center" readingOrder="2"/>
      <protection locked="0"/>
    </xf>
    <xf numFmtId="9" fontId="34" fillId="10" borderId="3" xfId="1" applyFont="1" applyFill="1" applyBorder="1" applyAlignment="1" applyProtection="1">
      <alignment horizontal="center" vertical="center" readingOrder="2"/>
      <protection locked="0"/>
    </xf>
    <xf numFmtId="0" fontId="6" fillId="4" borderId="2" xfId="0" applyFont="1" applyFill="1" applyBorder="1" applyAlignment="1">
      <alignment horizontal="center" vertical="center" wrapText="1"/>
    </xf>
    <xf numFmtId="0" fontId="6" fillId="4" borderId="5" xfId="0" applyFont="1" applyFill="1" applyBorder="1" applyAlignment="1">
      <alignment horizontal="center" vertical="center" wrapText="1"/>
    </xf>
    <xf numFmtId="0" fontId="6" fillId="4" borderId="8" xfId="0" applyFont="1" applyFill="1" applyBorder="1" applyAlignment="1">
      <alignment horizontal="center" vertical="center" wrapText="1"/>
    </xf>
    <xf numFmtId="0" fontId="24" fillId="4" borderId="2" xfId="0" applyFont="1" applyFill="1" applyBorder="1" applyAlignment="1">
      <alignment horizontal="center" vertical="top" wrapText="1" readingOrder="2"/>
    </xf>
    <xf numFmtId="0" fontId="24" fillId="4" borderId="5" xfId="0" applyFont="1" applyFill="1" applyBorder="1" applyAlignment="1">
      <alignment horizontal="center" vertical="top" wrapText="1" readingOrder="2"/>
    </xf>
    <xf numFmtId="0" fontId="24" fillId="4" borderId="8" xfId="0" applyFont="1" applyFill="1" applyBorder="1" applyAlignment="1">
      <alignment horizontal="center" vertical="top" wrapText="1" readingOrder="2"/>
    </xf>
    <xf numFmtId="0" fontId="11" fillId="4" borderId="2" xfId="0" applyFont="1" applyFill="1" applyBorder="1" applyAlignment="1">
      <alignment horizontal="right" vertical="center" wrapText="1" readingOrder="2"/>
    </xf>
    <xf numFmtId="0" fontId="11" fillId="4" borderId="5" xfId="0" applyFont="1" applyFill="1" applyBorder="1" applyAlignment="1">
      <alignment horizontal="right" vertical="center" wrapText="1" readingOrder="2"/>
    </xf>
    <xf numFmtId="0" fontId="11" fillId="4" borderId="8" xfId="0" applyFont="1" applyFill="1" applyBorder="1" applyAlignment="1">
      <alignment horizontal="right" vertical="center" wrapText="1" readingOrder="2"/>
    </xf>
    <xf numFmtId="0" fontId="14" fillId="4" borderId="2" xfId="0" applyFont="1" applyFill="1" applyBorder="1" applyAlignment="1">
      <alignment horizontal="center" vertical="center" wrapText="1"/>
    </xf>
    <xf numFmtId="0" fontId="14" fillId="4" borderId="5"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28" fillId="4" borderId="33" xfId="0" applyFont="1" applyFill="1" applyBorder="1" applyAlignment="1">
      <alignment horizontal="right"/>
    </xf>
    <xf numFmtId="0" fontId="28" fillId="4" borderId="34" xfId="0" applyFont="1" applyFill="1" applyBorder="1" applyAlignment="1">
      <alignment horizontal="right"/>
    </xf>
    <xf numFmtId="0" fontId="28" fillId="4" borderId="22" xfId="0" applyFont="1" applyFill="1" applyBorder="1" applyAlignment="1">
      <alignment horizontal="right"/>
    </xf>
    <xf numFmtId="0" fontId="3" fillId="0" borderId="2" xfId="0" applyFont="1" applyBorder="1" applyAlignment="1">
      <alignment horizontal="center" vertical="center" wrapText="1" readingOrder="2"/>
    </xf>
    <xf numFmtId="0" fontId="3" fillId="0" borderId="5" xfId="0" applyFont="1" applyBorder="1" applyAlignment="1">
      <alignment horizontal="center" vertical="center" wrapText="1" readingOrder="2"/>
    </xf>
    <xf numFmtId="0" fontId="3" fillId="0" borderId="8" xfId="0" applyFont="1" applyBorder="1" applyAlignment="1">
      <alignment horizontal="center" vertical="center" wrapText="1" readingOrder="2"/>
    </xf>
    <xf numFmtId="0" fontId="24" fillId="4" borderId="2" xfId="0" applyFont="1" applyFill="1" applyBorder="1" applyAlignment="1">
      <alignment horizontal="right" vertical="center" wrapText="1" readingOrder="2"/>
    </xf>
    <xf numFmtId="0" fontId="24" fillId="4" borderId="5" xfId="0" applyFont="1" applyFill="1" applyBorder="1" applyAlignment="1">
      <alignment horizontal="right" vertical="center" wrapText="1" readingOrder="2"/>
    </xf>
    <xf numFmtId="0" fontId="24" fillId="4" borderId="8" xfId="0" applyFont="1" applyFill="1" applyBorder="1" applyAlignment="1">
      <alignment horizontal="right" vertical="center" wrapText="1" readingOrder="2"/>
    </xf>
    <xf numFmtId="0" fontId="3" fillId="0" borderId="2" xfId="0" applyFont="1" applyBorder="1" applyAlignment="1">
      <alignment horizontal="center" vertical="top" wrapText="1" readingOrder="2"/>
    </xf>
    <xf numFmtId="0" fontId="3" fillId="0" borderId="5" xfId="0" applyFont="1" applyBorder="1" applyAlignment="1">
      <alignment horizontal="center" vertical="top" wrapText="1" readingOrder="2"/>
    </xf>
    <xf numFmtId="0" fontId="3" fillId="0" borderId="8" xfId="0" applyFont="1" applyBorder="1" applyAlignment="1">
      <alignment horizontal="center" vertical="top" wrapText="1" readingOrder="2"/>
    </xf>
    <xf numFmtId="0" fontId="24" fillId="4" borderId="2" xfId="0" applyFont="1" applyFill="1" applyBorder="1" applyAlignment="1">
      <alignment horizontal="right" vertical="top" wrapText="1" readingOrder="2"/>
    </xf>
    <xf numFmtId="0" fontId="24" fillId="4" borderId="5" xfId="0" applyFont="1" applyFill="1" applyBorder="1" applyAlignment="1">
      <alignment horizontal="right" vertical="top" wrapText="1" readingOrder="2"/>
    </xf>
    <xf numFmtId="0" fontId="24" fillId="4" borderId="8" xfId="0" applyFont="1" applyFill="1" applyBorder="1" applyAlignment="1">
      <alignment horizontal="right" vertical="top" wrapText="1" readingOrder="2"/>
    </xf>
    <xf numFmtId="0" fontId="17" fillId="0" borderId="0" xfId="0" applyFont="1" applyAlignment="1">
      <alignment horizontal="justify" vertical="center" readingOrder="2"/>
    </xf>
    <xf numFmtId="0" fontId="7" fillId="2" borderId="2" xfId="0" applyFont="1" applyFill="1" applyBorder="1" applyAlignment="1">
      <alignment horizontal="center" vertical="center" wrapText="1" readingOrder="2"/>
    </xf>
    <xf numFmtId="0" fontId="7" fillId="2" borderId="5" xfId="0" applyFont="1" applyFill="1" applyBorder="1" applyAlignment="1">
      <alignment horizontal="center" vertical="center" wrapText="1" readingOrder="2"/>
    </xf>
    <xf numFmtId="0" fontId="7" fillId="2" borderId="8" xfId="0" applyFont="1" applyFill="1" applyBorder="1" applyAlignment="1">
      <alignment horizontal="center" vertical="center" wrapText="1" readingOrder="2"/>
    </xf>
    <xf numFmtId="0" fontId="6" fillId="4" borderId="6" xfId="0" applyFont="1" applyFill="1" applyBorder="1" applyAlignment="1">
      <alignment horizontal="center" vertical="center"/>
    </xf>
    <xf numFmtId="0" fontId="29" fillId="4" borderId="16" xfId="0" applyFont="1" applyFill="1" applyBorder="1" applyAlignment="1">
      <alignment horizontal="center" vertical="center"/>
    </xf>
    <xf numFmtId="0" fontId="29" fillId="4" borderId="7" xfId="0" applyFont="1" applyFill="1" applyBorder="1" applyAlignment="1">
      <alignment horizontal="center" vertical="center"/>
    </xf>
    <xf numFmtId="0" fontId="25" fillId="7" borderId="11" xfId="0" applyFont="1" applyFill="1" applyBorder="1" applyAlignment="1">
      <alignment horizontal="center" vertical="center" wrapText="1" readingOrder="2"/>
    </xf>
    <xf numFmtId="0" fontId="25" fillId="7" borderId="9" xfId="0" applyFont="1" applyFill="1" applyBorder="1" applyAlignment="1">
      <alignment horizontal="center" vertical="center" wrapText="1" readingOrder="2"/>
    </xf>
    <xf numFmtId="0" fontId="25" fillId="7" borderId="3" xfId="0" applyFont="1" applyFill="1" applyBorder="1" applyAlignment="1">
      <alignment horizontal="center" vertical="center" wrapText="1" readingOrder="2"/>
    </xf>
    <xf numFmtId="0" fontId="8" fillId="0" borderId="25" xfId="0" applyFont="1" applyBorder="1" applyAlignment="1">
      <alignment horizontal="center" vertical="center" wrapText="1" readingOrder="2"/>
    </xf>
    <xf numFmtId="0" fontId="8" fillId="0" borderId="26" xfId="0" applyFont="1" applyBorder="1" applyAlignment="1">
      <alignment horizontal="center" vertical="center" wrapText="1" readingOrder="2"/>
    </xf>
    <xf numFmtId="0" fontId="9" fillId="7" borderId="2" xfId="0" applyFont="1" applyFill="1" applyBorder="1" applyAlignment="1">
      <alignment horizontal="center" vertical="center" wrapText="1" readingOrder="2"/>
    </xf>
    <xf numFmtId="0" fontId="9" fillId="7" borderId="27" xfId="0" applyFont="1" applyFill="1" applyBorder="1" applyAlignment="1">
      <alignment horizontal="center" vertical="center" wrapText="1" readingOrder="2"/>
    </xf>
    <xf numFmtId="0" fontId="9" fillId="6" borderId="2" xfId="0" applyFont="1" applyFill="1" applyBorder="1" applyAlignment="1">
      <alignment horizontal="center" vertical="center" wrapText="1" readingOrder="2"/>
    </xf>
    <xf numFmtId="0" fontId="9" fillId="6" borderId="5" xfId="0" applyFont="1" applyFill="1" applyBorder="1" applyAlignment="1">
      <alignment horizontal="center" vertical="center" wrapText="1" readingOrder="2"/>
    </xf>
    <xf numFmtId="0" fontId="9" fillId="6" borderId="27" xfId="0" applyFont="1" applyFill="1" applyBorder="1" applyAlignment="1">
      <alignment horizontal="center" vertical="center" wrapText="1" readingOrder="2"/>
    </xf>
    <xf numFmtId="0" fontId="30" fillId="9" borderId="29" xfId="0" applyFont="1" applyFill="1" applyBorder="1" applyAlignment="1">
      <alignment horizontal="center" vertical="center" wrapText="1" readingOrder="2"/>
    </xf>
    <xf numFmtId="0" fontId="30" fillId="9" borderId="30" xfId="0" applyFont="1" applyFill="1" applyBorder="1" applyAlignment="1">
      <alignment horizontal="center" vertical="center" wrapText="1" readingOrder="2"/>
    </xf>
    <xf numFmtId="0" fontId="30" fillId="9" borderId="28" xfId="0" applyFont="1" applyFill="1" applyBorder="1" applyAlignment="1">
      <alignment horizontal="center" vertical="center" wrapText="1" readingOrder="2"/>
    </xf>
    <xf numFmtId="0" fontId="30" fillId="9" borderId="31" xfId="0" applyFont="1" applyFill="1" applyBorder="1" applyAlignment="1">
      <alignment horizontal="center" vertical="center" wrapText="1" readingOrder="2"/>
    </xf>
    <xf numFmtId="0" fontId="30" fillId="9" borderId="37" xfId="0" applyFont="1" applyFill="1" applyBorder="1" applyAlignment="1">
      <alignment horizontal="center" vertical="center" wrapText="1" readingOrder="2"/>
    </xf>
    <xf numFmtId="0" fontId="30" fillId="9" borderId="14" xfId="0" applyFont="1" applyFill="1" applyBorder="1" applyAlignment="1">
      <alignment horizontal="center" vertical="center" wrapText="1" readingOrder="2"/>
    </xf>
    <xf numFmtId="0" fontId="30" fillId="9" borderId="35" xfId="0" applyFont="1" applyFill="1" applyBorder="1" applyAlignment="1">
      <alignment horizontal="center" vertical="center" wrapText="1" readingOrder="2"/>
    </xf>
    <xf numFmtId="0" fontId="30" fillId="9" borderId="36" xfId="0" applyFont="1" applyFill="1" applyBorder="1" applyAlignment="1">
      <alignment horizontal="center" vertical="center" wrapText="1" readingOrder="2"/>
    </xf>
    <xf numFmtId="0" fontId="8" fillId="0" borderId="2" xfId="0" applyFont="1" applyBorder="1" applyAlignment="1">
      <alignment horizontal="center" vertical="center" wrapText="1" readingOrder="2"/>
    </xf>
    <xf numFmtId="0" fontId="8" fillId="0" borderId="27" xfId="0" applyFont="1" applyBorder="1" applyAlignment="1">
      <alignment horizontal="center" vertical="center" wrapText="1" readingOrder="2"/>
    </xf>
  </cellXfs>
  <cellStyles count="4">
    <cellStyle name="Comma" xfId="3" builtinId="3"/>
    <cellStyle name="Normal" xfId="0" builtinId="0"/>
    <cellStyle name="Percent" xfId="1" builtinId="5"/>
    <cellStyle name="טוב" xfId="2"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1"/>
  <sheetViews>
    <sheetView rightToLeft="1" view="pageBreakPreview" topLeftCell="A7" zoomScaleNormal="115" zoomScaleSheetLayoutView="100" workbookViewId="0">
      <selection activeCell="C2" sqref="C2"/>
    </sheetView>
  </sheetViews>
  <sheetFormatPr defaultRowHeight="14.25" x14ac:dyDescent="0.2"/>
  <cols>
    <col min="1" max="1" width="27.25" style="1" customWidth="1"/>
    <col min="2" max="2" width="6.25" customWidth="1"/>
    <col min="3" max="3" width="8.375" customWidth="1"/>
    <col min="4" max="4" width="8.75" customWidth="1"/>
    <col min="5" max="5" width="7.25" customWidth="1"/>
    <col min="6" max="6" width="8" customWidth="1"/>
    <col min="7" max="7" width="13.125" customWidth="1"/>
  </cols>
  <sheetData>
    <row r="1" spans="1:7" ht="26.45" customHeight="1" thickBot="1" x14ac:dyDescent="0.25">
      <c r="A1" s="101" t="s">
        <v>287</v>
      </c>
      <c r="B1" s="102"/>
      <c r="C1" s="102"/>
      <c r="D1" s="102"/>
      <c r="E1" s="102"/>
      <c r="F1" s="102"/>
      <c r="G1" s="103"/>
    </row>
    <row r="2" spans="1:7" ht="81.599999999999994" customHeight="1" thickBot="1" x14ac:dyDescent="0.25">
      <c r="A2" s="38" t="s">
        <v>265</v>
      </c>
      <c r="B2" s="39" t="s">
        <v>1</v>
      </c>
      <c r="C2" s="40" t="s">
        <v>262</v>
      </c>
      <c r="D2" s="40" t="s">
        <v>278</v>
      </c>
      <c r="E2" s="40" t="s">
        <v>260</v>
      </c>
      <c r="F2" s="40" t="s">
        <v>261</v>
      </c>
      <c r="G2" s="41" t="s">
        <v>263</v>
      </c>
    </row>
    <row r="3" spans="1:7" ht="63" customHeight="1" x14ac:dyDescent="0.2">
      <c r="A3" s="107" t="s">
        <v>276</v>
      </c>
      <c r="B3" s="104">
        <v>15</v>
      </c>
      <c r="C3" s="104">
        <v>550</v>
      </c>
      <c r="D3" s="113"/>
      <c r="E3" s="104">
        <f>C3*(1-D3)</f>
        <v>550</v>
      </c>
      <c r="F3" s="104">
        <f>E3*12</f>
        <v>6600</v>
      </c>
      <c r="G3" s="98">
        <f>F3*B3</f>
        <v>99000</v>
      </c>
    </row>
    <row r="4" spans="1:7" ht="42" customHeight="1" x14ac:dyDescent="0.2">
      <c r="A4" s="108"/>
      <c r="B4" s="105"/>
      <c r="C4" s="105"/>
      <c r="D4" s="114"/>
      <c r="E4" s="105"/>
      <c r="F4" s="105"/>
      <c r="G4" s="99"/>
    </row>
    <row r="5" spans="1:7" ht="84" customHeight="1" x14ac:dyDescent="0.2">
      <c r="A5" s="108"/>
      <c r="B5" s="105"/>
      <c r="C5" s="105"/>
      <c r="D5" s="114"/>
      <c r="E5" s="105"/>
      <c r="F5" s="105"/>
      <c r="G5" s="99"/>
    </row>
    <row r="6" spans="1:7" ht="78" customHeight="1" thickBot="1" x14ac:dyDescent="0.25">
      <c r="A6" s="109"/>
      <c r="B6" s="106"/>
      <c r="C6" s="106"/>
      <c r="D6" s="115"/>
      <c r="E6" s="106"/>
      <c r="F6" s="106"/>
      <c r="G6" s="100"/>
    </row>
    <row r="7" spans="1:7" ht="67.150000000000006" customHeight="1" x14ac:dyDescent="0.2">
      <c r="A7" s="107" t="s">
        <v>275</v>
      </c>
      <c r="B7" s="104">
        <v>31</v>
      </c>
      <c r="C7" s="104">
        <v>220</v>
      </c>
      <c r="D7" s="113"/>
      <c r="E7" s="104">
        <f>C7*(1-D7)</f>
        <v>220</v>
      </c>
      <c r="F7" s="104">
        <f>E7*12</f>
        <v>2640</v>
      </c>
      <c r="G7" s="98">
        <f>F7*B7</f>
        <v>81840</v>
      </c>
    </row>
    <row r="8" spans="1:7" ht="48" customHeight="1" x14ac:dyDescent="0.2">
      <c r="A8" s="108"/>
      <c r="B8" s="105"/>
      <c r="C8" s="105"/>
      <c r="D8" s="114"/>
      <c r="E8" s="105"/>
      <c r="F8" s="105"/>
      <c r="G8" s="99"/>
    </row>
    <row r="9" spans="1:7" ht="78.599999999999994" customHeight="1" x14ac:dyDescent="0.2">
      <c r="A9" s="108"/>
      <c r="B9" s="105"/>
      <c r="C9" s="105"/>
      <c r="D9" s="114"/>
      <c r="E9" s="105"/>
      <c r="F9" s="105"/>
      <c r="G9" s="99"/>
    </row>
    <row r="10" spans="1:7" ht="73.150000000000006" customHeight="1" thickBot="1" x14ac:dyDescent="0.25">
      <c r="A10" s="109"/>
      <c r="B10" s="106"/>
      <c r="C10" s="106"/>
      <c r="D10" s="115"/>
      <c r="E10" s="106"/>
      <c r="F10" s="106"/>
      <c r="G10" s="100"/>
    </row>
    <row r="11" spans="1:7" ht="67.150000000000006" customHeight="1" thickBot="1" x14ac:dyDescent="0.25">
      <c r="A11" s="110" t="s">
        <v>28</v>
      </c>
      <c r="B11" s="111"/>
      <c r="C11" s="111"/>
      <c r="D11" s="111"/>
      <c r="E11" s="111"/>
      <c r="F11" s="112"/>
      <c r="G11" s="37">
        <f>SUM(G3:G10)</f>
        <v>180840</v>
      </c>
    </row>
  </sheetData>
  <sheetProtection algorithmName="SHA-512" hashValue="0Oa2bmmjbfU0kGTG51NHEAGwHiMxRmtcQoMoEMvdEhhtmI7PLdEv6z6228ED1IFFhnQSEW/y43Ozinbh68AhuA==" saltValue="P8CJi6ARD0tXmEQtp3CEUA==" spinCount="100000" sheet="1" objects="1" scenarios="1"/>
  <mergeCells count="16">
    <mergeCell ref="A11:F11"/>
    <mergeCell ref="A3:A6"/>
    <mergeCell ref="B3:B6"/>
    <mergeCell ref="C3:C6"/>
    <mergeCell ref="D3:D6"/>
    <mergeCell ref="E3:E6"/>
    <mergeCell ref="F3:F6"/>
    <mergeCell ref="D7:D10"/>
    <mergeCell ref="E7:E10"/>
    <mergeCell ref="F7:F10"/>
    <mergeCell ref="G3:G6"/>
    <mergeCell ref="A1:G1"/>
    <mergeCell ref="B7:B10"/>
    <mergeCell ref="C7:C10"/>
    <mergeCell ref="G7:G10"/>
    <mergeCell ref="A7:A10"/>
  </mergeCells>
  <pageMargins left="0.70866141732283472" right="0.70866141732283472" top="0.74803149606299213" bottom="0.74803149606299213" header="0.31496062992125984" footer="0.31496062992125984"/>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5"/>
  <sheetViews>
    <sheetView rightToLeft="1" view="pageBreakPreview" zoomScale="145" zoomScaleNormal="100" zoomScaleSheetLayoutView="145" workbookViewId="0">
      <selection activeCell="A4" sqref="A4:G4"/>
    </sheetView>
  </sheetViews>
  <sheetFormatPr defaultRowHeight="14.25" x14ac:dyDescent="0.2"/>
  <cols>
    <col min="1" max="1" width="17" style="1" customWidth="1"/>
    <col min="2" max="2" width="6.75" customWidth="1"/>
    <col min="3" max="3" width="6.375" customWidth="1"/>
    <col min="4" max="4" width="9.25" customWidth="1"/>
    <col min="5" max="5" width="8.875" customWidth="1"/>
    <col min="6" max="7" width="9.25" customWidth="1"/>
    <col min="8" max="8" width="12.875" customWidth="1"/>
  </cols>
  <sheetData>
    <row r="1" spans="1:8" ht="40.5" customHeight="1" thickBot="1" x14ac:dyDescent="0.25">
      <c r="A1" s="116" t="s">
        <v>288</v>
      </c>
      <c r="B1" s="117"/>
      <c r="C1" s="117"/>
      <c r="D1" s="117"/>
      <c r="E1" s="117"/>
      <c r="F1" s="117"/>
      <c r="G1" s="117"/>
      <c r="H1" s="118"/>
    </row>
    <row r="2" spans="1:8" ht="104.45" customHeight="1" thickBot="1" x14ac:dyDescent="0.25">
      <c r="A2" s="49" t="s">
        <v>0</v>
      </c>
      <c r="B2" s="50" t="s">
        <v>27</v>
      </c>
      <c r="C2" s="51" t="s">
        <v>1</v>
      </c>
      <c r="D2" s="51" t="s">
        <v>271</v>
      </c>
      <c r="E2" s="51" t="s">
        <v>277</v>
      </c>
      <c r="F2" s="51" t="s">
        <v>264</v>
      </c>
      <c r="G2" s="51" t="s">
        <v>261</v>
      </c>
      <c r="H2" s="66" t="s">
        <v>263</v>
      </c>
    </row>
    <row r="3" spans="1:8" ht="240.75" thickBot="1" x14ac:dyDescent="0.3">
      <c r="A3" s="14" t="s">
        <v>270</v>
      </c>
      <c r="B3" s="13" t="s">
        <v>31</v>
      </c>
      <c r="C3" s="35">
        <v>8</v>
      </c>
      <c r="D3" s="35">
        <v>1500</v>
      </c>
      <c r="E3" s="75"/>
      <c r="F3" s="35">
        <f>D3*(1-E3)</f>
        <v>1500</v>
      </c>
      <c r="G3" s="71">
        <f>F3*12</f>
        <v>18000</v>
      </c>
      <c r="H3" s="72">
        <f>G3*C3</f>
        <v>144000</v>
      </c>
    </row>
    <row r="4" spans="1:8" ht="21" customHeight="1" thickBot="1" x14ac:dyDescent="0.25">
      <c r="A4" s="119" t="s">
        <v>119</v>
      </c>
      <c r="B4" s="120"/>
      <c r="C4" s="120"/>
      <c r="D4" s="120"/>
      <c r="E4" s="120"/>
      <c r="F4" s="120"/>
      <c r="G4" s="121"/>
      <c r="H4" s="37">
        <f>SUM(H3:H3)</f>
        <v>144000</v>
      </c>
    </row>
    <row r="5" spans="1:8" x14ac:dyDescent="0.2">
      <c r="H5" s="67"/>
    </row>
    <row r="14" spans="1:8" ht="15" thickBot="1" x14ac:dyDescent="0.25"/>
    <row r="15" spans="1:8" ht="21" thickBot="1" x14ac:dyDescent="0.25">
      <c r="B15" s="34"/>
    </row>
  </sheetData>
  <mergeCells count="2">
    <mergeCell ref="A1:H1"/>
    <mergeCell ref="A4:G4"/>
  </mergeCells>
  <dataValidations count="1">
    <dataValidation type="decimal" allowBlank="1" showInputMessage="1" showErrorMessage="1" sqref="E3">
      <formula1>0</formula1>
      <formula2>30</formula2>
    </dataValidation>
  </dataValidations>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8"/>
  <sheetViews>
    <sheetView rightToLeft="1" view="pageBreakPreview" topLeftCell="A6" zoomScale="85" zoomScaleNormal="100" zoomScaleSheetLayoutView="85" workbookViewId="0">
      <selection activeCell="D32" sqref="D32"/>
    </sheetView>
  </sheetViews>
  <sheetFormatPr defaultRowHeight="14.25" x14ac:dyDescent="0.2"/>
  <cols>
    <col min="1" max="1" width="47.125" style="1" customWidth="1"/>
    <col min="2" max="2" width="8.5" customWidth="1"/>
    <col min="3" max="3" width="7" customWidth="1"/>
    <col min="4" max="4" width="15.125" customWidth="1"/>
  </cols>
  <sheetData>
    <row r="1" spans="1:4" ht="37.15" customHeight="1" thickBot="1" x14ac:dyDescent="0.25">
      <c r="A1" s="116" t="s">
        <v>294</v>
      </c>
      <c r="B1" s="117"/>
      <c r="C1" s="117"/>
      <c r="D1" s="118"/>
    </row>
    <row r="2" spans="1:4" ht="33.75" thickBot="1" x14ac:dyDescent="0.25">
      <c r="A2" s="42" t="s">
        <v>0</v>
      </c>
      <c r="B2" s="43" t="s">
        <v>27</v>
      </c>
      <c r="C2" s="44" t="s">
        <v>1</v>
      </c>
      <c r="D2" s="45" t="s">
        <v>259</v>
      </c>
    </row>
    <row r="3" spans="1:4" ht="18.600000000000001" customHeight="1" thickBot="1" x14ac:dyDescent="0.3">
      <c r="A3" s="4" t="s">
        <v>2</v>
      </c>
      <c r="B3" s="5" t="s">
        <v>112</v>
      </c>
      <c r="C3" s="5">
        <v>1</v>
      </c>
      <c r="D3" s="76"/>
    </row>
    <row r="4" spans="1:4" ht="16.5" thickBot="1" x14ac:dyDescent="0.3">
      <c r="A4" s="2" t="s">
        <v>3</v>
      </c>
      <c r="B4" s="5" t="s">
        <v>112</v>
      </c>
      <c r="C4" s="3">
        <v>1</v>
      </c>
      <c r="D4" s="77"/>
    </row>
    <row r="5" spans="1:4" ht="16.5" thickBot="1" x14ac:dyDescent="0.3">
      <c r="A5" s="2" t="s">
        <v>4</v>
      </c>
      <c r="B5" s="5" t="s">
        <v>112</v>
      </c>
      <c r="C5" s="3">
        <v>1</v>
      </c>
      <c r="D5" s="77"/>
    </row>
    <row r="6" spans="1:4" ht="16.5" thickBot="1" x14ac:dyDescent="0.3">
      <c r="A6" s="2" t="s">
        <v>5</v>
      </c>
      <c r="B6" s="5" t="s">
        <v>112</v>
      </c>
      <c r="C6" s="3">
        <v>1</v>
      </c>
      <c r="D6" s="77"/>
    </row>
    <row r="7" spans="1:4" ht="16.5" thickBot="1" x14ac:dyDescent="0.3">
      <c r="A7" s="2" t="s">
        <v>6</v>
      </c>
      <c r="B7" s="5" t="s">
        <v>112</v>
      </c>
      <c r="C7" s="3">
        <v>1</v>
      </c>
      <c r="D7" s="77"/>
    </row>
    <row r="8" spans="1:4" ht="16.5" thickBot="1" x14ac:dyDescent="0.3">
      <c r="A8" s="2" t="s">
        <v>7</v>
      </c>
      <c r="B8" s="5" t="s">
        <v>112</v>
      </c>
      <c r="C8" s="3">
        <v>1</v>
      </c>
      <c r="D8" s="77"/>
    </row>
    <row r="9" spans="1:4" ht="16.5" thickBot="1" x14ac:dyDescent="0.3">
      <c r="A9" s="2" t="s">
        <v>8</v>
      </c>
      <c r="B9" s="5" t="s">
        <v>112</v>
      </c>
      <c r="C9" s="3">
        <v>1</v>
      </c>
      <c r="D9" s="77"/>
    </row>
    <row r="10" spans="1:4" ht="16.5" thickBot="1" x14ac:dyDescent="0.25">
      <c r="A10" s="2" t="s">
        <v>9</v>
      </c>
      <c r="B10" s="5" t="s">
        <v>112</v>
      </c>
      <c r="C10" s="3">
        <v>1</v>
      </c>
      <c r="D10" s="78"/>
    </row>
    <row r="11" spans="1:4" ht="16.5" thickBot="1" x14ac:dyDescent="0.3">
      <c r="A11" s="2" t="s">
        <v>10</v>
      </c>
      <c r="B11" s="5" t="s">
        <v>112</v>
      </c>
      <c r="C11" s="3">
        <v>1</v>
      </c>
      <c r="D11" s="77"/>
    </row>
    <row r="12" spans="1:4" ht="16.5" thickBot="1" x14ac:dyDescent="0.3">
      <c r="A12" s="2" t="s">
        <v>11</v>
      </c>
      <c r="B12" s="5" t="s">
        <v>112</v>
      </c>
      <c r="C12" s="3">
        <v>1</v>
      </c>
      <c r="D12" s="77"/>
    </row>
    <row r="13" spans="1:4" ht="16.5" thickBot="1" x14ac:dyDescent="0.3">
      <c r="A13" s="2" t="s">
        <v>12</v>
      </c>
      <c r="B13" s="5" t="s">
        <v>112</v>
      </c>
      <c r="C13" s="3">
        <v>1</v>
      </c>
      <c r="D13" s="77"/>
    </row>
    <row r="14" spans="1:4" ht="16.5" thickBot="1" x14ac:dyDescent="0.3">
      <c r="A14" s="2" t="s">
        <v>13</v>
      </c>
      <c r="B14" s="5" t="s">
        <v>112</v>
      </c>
      <c r="C14" s="3">
        <v>1</v>
      </c>
      <c r="D14" s="77"/>
    </row>
    <row r="15" spans="1:4" ht="16.5" thickBot="1" x14ac:dyDescent="0.3">
      <c r="A15" s="2" t="s">
        <v>14</v>
      </c>
      <c r="B15" s="5" t="s">
        <v>112</v>
      </c>
      <c r="C15" s="3">
        <v>1</v>
      </c>
      <c r="D15" s="77"/>
    </row>
    <row r="16" spans="1:4" ht="16.5" thickBot="1" x14ac:dyDescent="0.3">
      <c r="A16" s="2" t="s">
        <v>15</v>
      </c>
      <c r="B16" s="5" t="s">
        <v>112</v>
      </c>
      <c r="C16" s="3">
        <v>1</v>
      </c>
      <c r="D16" s="77"/>
    </row>
    <row r="17" spans="1:4" ht="16.5" thickBot="1" x14ac:dyDescent="0.3">
      <c r="A17" s="2" t="s">
        <v>137</v>
      </c>
      <c r="B17" s="5" t="s">
        <v>112</v>
      </c>
      <c r="C17" s="3">
        <v>1</v>
      </c>
      <c r="D17" s="77"/>
    </row>
    <row r="18" spans="1:4" ht="16.5" thickBot="1" x14ac:dyDescent="0.3">
      <c r="A18" s="2" t="s">
        <v>138</v>
      </c>
      <c r="B18" s="5" t="s">
        <v>112</v>
      </c>
      <c r="C18" s="3">
        <v>1</v>
      </c>
      <c r="D18" s="77"/>
    </row>
    <row r="19" spans="1:4" ht="16.5" thickBot="1" x14ac:dyDescent="0.3">
      <c r="A19" s="2" t="s">
        <v>16</v>
      </c>
      <c r="B19" s="5" t="s">
        <v>112</v>
      </c>
      <c r="C19" s="3">
        <v>1</v>
      </c>
      <c r="D19" s="77"/>
    </row>
    <row r="20" spans="1:4" ht="16.5" thickBot="1" x14ac:dyDescent="0.25">
      <c r="A20" s="2" t="s">
        <v>17</v>
      </c>
      <c r="B20" s="5" t="s">
        <v>112</v>
      </c>
      <c r="C20" s="3">
        <v>1</v>
      </c>
      <c r="D20" s="78"/>
    </row>
    <row r="21" spans="1:4" ht="16.5" thickBot="1" x14ac:dyDescent="0.25">
      <c r="A21" s="2" t="s">
        <v>133</v>
      </c>
      <c r="B21" s="5" t="s">
        <v>112</v>
      </c>
      <c r="C21" s="3">
        <v>1</v>
      </c>
      <c r="D21" s="78"/>
    </row>
    <row r="22" spans="1:4" ht="16.5" thickBot="1" x14ac:dyDescent="0.3">
      <c r="A22" s="2" t="s">
        <v>18</v>
      </c>
      <c r="B22" s="5" t="s">
        <v>112</v>
      </c>
      <c r="C22" s="3">
        <v>1</v>
      </c>
      <c r="D22" s="77"/>
    </row>
    <row r="23" spans="1:4" ht="16.5" thickBot="1" x14ac:dyDescent="0.3">
      <c r="A23" s="2" t="s">
        <v>134</v>
      </c>
      <c r="B23" s="5" t="s">
        <v>112</v>
      </c>
      <c r="C23" s="3">
        <v>1</v>
      </c>
      <c r="D23" s="77"/>
    </row>
    <row r="24" spans="1:4" ht="16.5" thickBot="1" x14ac:dyDescent="0.3">
      <c r="A24" s="2" t="s">
        <v>135</v>
      </c>
      <c r="B24" s="5" t="s">
        <v>112</v>
      </c>
      <c r="C24" s="3">
        <v>1</v>
      </c>
      <c r="D24" s="77"/>
    </row>
    <row r="25" spans="1:4" ht="30.6" customHeight="1" thickBot="1" x14ac:dyDescent="0.3">
      <c r="A25" s="2" t="s">
        <v>19</v>
      </c>
      <c r="B25" s="5" t="s">
        <v>112</v>
      </c>
      <c r="C25" s="3">
        <v>1</v>
      </c>
      <c r="D25" s="77"/>
    </row>
    <row r="26" spans="1:4" ht="30.75" thickBot="1" x14ac:dyDescent="0.3">
      <c r="A26" s="2" t="s">
        <v>140</v>
      </c>
      <c r="B26" s="5" t="s">
        <v>112</v>
      </c>
      <c r="C26" s="3">
        <v>1</v>
      </c>
      <c r="D26" s="77"/>
    </row>
    <row r="27" spans="1:4" ht="30" customHeight="1" thickBot="1" x14ac:dyDescent="0.3">
      <c r="A27" s="2" t="s">
        <v>139</v>
      </c>
      <c r="B27" s="5" t="s">
        <v>112</v>
      </c>
      <c r="C27" s="3">
        <v>1</v>
      </c>
      <c r="D27" s="77"/>
    </row>
    <row r="28" spans="1:4" ht="16.5" thickBot="1" x14ac:dyDescent="0.3">
      <c r="A28" s="2" t="s">
        <v>20</v>
      </c>
      <c r="B28" s="5" t="s">
        <v>112</v>
      </c>
      <c r="C28" s="3">
        <v>1</v>
      </c>
      <c r="D28" s="77"/>
    </row>
    <row r="29" spans="1:4" ht="16.5" thickBot="1" x14ac:dyDescent="0.3">
      <c r="A29" s="2" t="s">
        <v>21</v>
      </c>
      <c r="B29" s="5" t="s">
        <v>112</v>
      </c>
      <c r="C29" s="3">
        <v>1</v>
      </c>
      <c r="D29" s="77"/>
    </row>
    <row r="30" spans="1:4" ht="16.5" thickBot="1" x14ac:dyDescent="0.3">
      <c r="A30" s="2" t="s">
        <v>22</v>
      </c>
      <c r="B30" s="5" t="s">
        <v>112</v>
      </c>
      <c r="C30" s="3">
        <v>1</v>
      </c>
      <c r="D30" s="77"/>
    </row>
    <row r="31" spans="1:4" ht="16.5" thickBot="1" x14ac:dyDescent="0.3">
      <c r="A31" s="2" t="s">
        <v>136</v>
      </c>
      <c r="B31" s="5" t="s">
        <v>112</v>
      </c>
      <c r="C31" s="3">
        <v>1</v>
      </c>
      <c r="D31" s="77"/>
    </row>
    <row r="32" spans="1:4" ht="16.5" thickBot="1" x14ac:dyDescent="0.3">
      <c r="A32" s="2" t="s">
        <v>23</v>
      </c>
      <c r="B32" s="5" t="s">
        <v>112</v>
      </c>
      <c r="C32" s="3">
        <v>1</v>
      </c>
      <c r="D32" s="77"/>
    </row>
    <row r="33" spans="1:4" ht="16.5" thickBot="1" x14ac:dyDescent="0.25">
      <c r="A33" s="2" t="s">
        <v>24</v>
      </c>
      <c r="B33" s="5" t="s">
        <v>112</v>
      </c>
      <c r="C33" s="3">
        <v>1</v>
      </c>
      <c r="D33" s="78"/>
    </row>
    <row r="34" spans="1:4" ht="16.5" thickBot="1" x14ac:dyDescent="0.25">
      <c r="A34" s="2" t="s">
        <v>25</v>
      </c>
      <c r="B34" s="5" t="s">
        <v>112</v>
      </c>
      <c r="C34" s="3">
        <v>1</v>
      </c>
      <c r="D34" s="78"/>
    </row>
    <row r="35" spans="1:4" ht="16.5" thickBot="1" x14ac:dyDescent="0.25">
      <c r="A35" s="2" t="s">
        <v>26</v>
      </c>
      <c r="B35" s="5" t="s">
        <v>112</v>
      </c>
      <c r="C35" s="3">
        <v>1</v>
      </c>
      <c r="D35" s="78"/>
    </row>
    <row r="36" spans="1:4" ht="44.45" customHeight="1" thickBot="1" x14ac:dyDescent="0.25">
      <c r="A36" s="2" t="s">
        <v>120</v>
      </c>
      <c r="B36" s="5" t="s">
        <v>112</v>
      </c>
      <c r="C36" s="3">
        <v>1</v>
      </c>
      <c r="D36" s="78"/>
    </row>
    <row r="37" spans="1:4" ht="30" customHeight="1" thickBot="1" x14ac:dyDescent="0.3">
      <c r="A37" s="2" t="s">
        <v>153</v>
      </c>
      <c r="B37" s="5" t="s">
        <v>112</v>
      </c>
      <c r="C37" s="3">
        <v>1</v>
      </c>
      <c r="D37" s="77"/>
    </row>
    <row r="38" spans="1:4" ht="18.75" thickBot="1" x14ac:dyDescent="0.25">
      <c r="A38" s="122" t="s">
        <v>114</v>
      </c>
      <c r="B38" s="123"/>
      <c r="C38" s="124"/>
      <c r="D38" s="36">
        <f>SUM(D3:D37)</f>
        <v>0</v>
      </c>
    </row>
  </sheetData>
  <sheetProtection algorithmName="SHA-512" hashValue="9wJuS+fL634X/JgPCFAC5RYutZzXIL757YqiMLXyF0z0XLjaBRSdQnmPeVuhZbWzwxjjQ+UL5VT+bcFZqD2nMQ==" saltValue="GZRIF+1f2ZaPW6ZRMvEq/A==" spinCount="100000" sheet="1" objects="1" scenarios="1"/>
  <mergeCells count="2">
    <mergeCell ref="A1:D1"/>
    <mergeCell ref="A38:C38"/>
  </mergeCells>
  <pageMargins left="0.70866141732283472" right="0.70866141732283472" top="0.74803149606299213" bottom="0.74803149606299213"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9"/>
  <sheetViews>
    <sheetView rightToLeft="1" view="pageBreakPreview" topLeftCell="A46" zoomScaleNormal="100" zoomScaleSheetLayoutView="100" workbookViewId="0">
      <selection activeCell="A61" sqref="A61:C61"/>
    </sheetView>
  </sheetViews>
  <sheetFormatPr defaultRowHeight="14.25" x14ac:dyDescent="0.2"/>
  <cols>
    <col min="1" max="1" width="53.375" style="1" customWidth="1"/>
    <col min="2" max="2" width="6.75" style="8" customWidth="1"/>
    <col min="3" max="3" width="6.25" customWidth="1"/>
    <col min="4" max="4" width="12.875" customWidth="1"/>
  </cols>
  <sheetData>
    <row r="1" spans="1:4" ht="39.75" customHeight="1" thickBot="1" x14ac:dyDescent="0.25">
      <c r="A1" s="125" t="s">
        <v>289</v>
      </c>
      <c r="B1" s="126"/>
      <c r="C1" s="126"/>
      <c r="D1" s="127"/>
    </row>
    <row r="2" spans="1:4" ht="33.75" thickBot="1" x14ac:dyDescent="0.25">
      <c r="A2" s="42" t="s">
        <v>0</v>
      </c>
      <c r="B2" s="43" t="s">
        <v>29</v>
      </c>
      <c r="C2" s="44" t="s">
        <v>1</v>
      </c>
      <c r="D2" s="45" t="s">
        <v>259</v>
      </c>
    </row>
    <row r="3" spans="1:4" ht="45.75" thickBot="1" x14ac:dyDescent="0.3">
      <c r="A3" s="2" t="s">
        <v>30</v>
      </c>
      <c r="B3" s="5" t="s">
        <v>31</v>
      </c>
      <c r="C3" s="85">
        <v>1</v>
      </c>
      <c r="D3" s="76"/>
    </row>
    <row r="4" spans="1:4" ht="45.75" thickBot="1" x14ac:dyDescent="0.3">
      <c r="A4" s="2" t="s">
        <v>32</v>
      </c>
      <c r="B4" s="3" t="s">
        <v>31</v>
      </c>
      <c r="C4" s="86">
        <v>1</v>
      </c>
      <c r="D4" s="77"/>
    </row>
    <row r="5" spans="1:4" ht="45.75" thickBot="1" x14ac:dyDescent="0.3">
      <c r="A5" s="2" t="s">
        <v>33</v>
      </c>
      <c r="B5" s="3" t="s">
        <v>31</v>
      </c>
      <c r="C5" s="86">
        <v>1</v>
      </c>
      <c r="D5" s="77"/>
    </row>
    <row r="6" spans="1:4" ht="30.75" thickBot="1" x14ac:dyDescent="0.3">
      <c r="A6" s="2" t="s">
        <v>272</v>
      </c>
      <c r="B6" s="68" t="s">
        <v>31</v>
      </c>
      <c r="C6" s="87">
        <v>1</v>
      </c>
      <c r="D6" s="77"/>
    </row>
    <row r="7" spans="1:4" ht="30.75" thickBot="1" x14ac:dyDescent="0.3">
      <c r="A7" s="2" t="s">
        <v>273</v>
      </c>
      <c r="B7" s="69" t="s">
        <v>31</v>
      </c>
      <c r="C7" s="88">
        <v>1</v>
      </c>
      <c r="D7" s="77"/>
    </row>
    <row r="8" spans="1:4" ht="45.75" thickBot="1" x14ac:dyDescent="0.3">
      <c r="A8" s="2" t="s">
        <v>34</v>
      </c>
      <c r="B8" s="3" t="s">
        <v>31</v>
      </c>
      <c r="C8" s="86">
        <v>1</v>
      </c>
      <c r="D8" s="77"/>
    </row>
    <row r="9" spans="1:4" ht="47.45" customHeight="1" thickBot="1" x14ac:dyDescent="0.3">
      <c r="A9" s="2" t="s">
        <v>35</v>
      </c>
      <c r="B9" s="3" t="s">
        <v>31</v>
      </c>
      <c r="C9" s="86">
        <v>1</v>
      </c>
      <c r="D9" s="77"/>
    </row>
    <row r="10" spans="1:4" ht="60.75" thickBot="1" x14ac:dyDescent="0.3">
      <c r="A10" s="2" t="s">
        <v>36</v>
      </c>
      <c r="B10" s="3" t="s">
        <v>31</v>
      </c>
      <c r="C10" s="86">
        <v>1</v>
      </c>
      <c r="D10" s="77"/>
    </row>
    <row r="11" spans="1:4" ht="16.5" thickBot="1" x14ac:dyDescent="0.3">
      <c r="A11" s="2" t="s">
        <v>37</v>
      </c>
      <c r="B11" s="3" t="s">
        <v>31</v>
      </c>
      <c r="C11" s="86">
        <v>1</v>
      </c>
      <c r="D11" s="77"/>
    </row>
    <row r="12" spans="1:4" ht="16.5" thickBot="1" x14ac:dyDescent="0.25">
      <c r="A12" s="2" t="s">
        <v>38</v>
      </c>
      <c r="B12" s="3" t="s">
        <v>31</v>
      </c>
      <c r="C12" s="86">
        <v>1</v>
      </c>
      <c r="D12" s="78"/>
    </row>
    <row r="13" spans="1:4" ht="16.5" thickBot="1" x14ac:dyDescent="0.25">
      <c r="A13" s="2" t="s">
        <v>39</v>
      </c>
      <c r="B13" s="3" t="s">
        <v>31</v>
      </c>
      <c r="C13" s="86">
        <v>1</v>
      </c>
      <c r="D13" s="78"/>
    </row>
    <row r="14" spans="1:4" ht="30" customHeight="1" thickBot="1" x14ac:dyDescent="0.3">
      <c r="A14" s="2" t="s">
        <v>40</v>
      </c>
      <c r="B14" s="3" t="s">
        <v>31</v>
      </c>
      <c r="C14" s="86"/>
      <c r="D14" s="77"/>
    </row>
    <row r="15" spans="1:4" ht="30.75" thickBot="1" x14ac:dyDescent="0.3">
      <c r="A15" s="2" t="s">
        <v>141</v>
      </c>
      <c r="B15" s="3" t="s">
        <v>31</v>
      </c>
      <c r="C15" s="86">
        <v>1</v>
      </c>
      <c r="D15" s="77"/>
    </row>
    <row r="16" spans="1:4" ht="70.900000000000006" customHeight="1" thickBot="1" x14ac:dyDescent="0.3">
      <c r="A16" s="2" t="s">
        <v>41</v>
      </c>
      <c r="B16" s="3" t="s">
        <v>31</v>
      </c>
      <c r="C16" s="86">
        <v>1</v>
      </c>
      <c r="D16" s="77"/>
    </row>
    <row r="17" spans="1:4" ht="75.75" thickBot="1" x14ac:dyDescent="0.3">
      <c r="A17" s="2" t="s">
        <v>42</v>
      </c>
      <c r="B17" s="3" t="s">
        <v>31</v>
      </c>
      <c r="C17" s="86">
        <v>1</v>
      </c>
      <c r="D17" s="77"/>
    </row>
    <row r="18" spans="1:4" ht="55.5" customHeight="1" thickBot="1" x14ac:dyDescent="0.3">
      <c r="A18" s="2" t="s">
        <v>201</v>
      </c>
      <c r="B18" s="3" t="s">
        <v>31</v>
      </c>
      <c r="C18" s="3">
        <v>1</v>
      </c>
      <c r="D18" s="77"/>
    </row>
    <row r="19" spans="1:4" ht="75.75" thickBot="1" x14ac:dyDescent="0.3">
      <c r="A19" s="2" t="s">
        <v>43</v>
      </c>
      <c r="B19" s="3" t="s">
        <v>31</v>
      </c>
      <c r="C19" s="3">
        <v>1</v>
      </c>
      <c r="D19" s="77"/>
    </row>
    <row r="20" spans="1:4" ht="90.75" thickBot="1" x14ac:dyDescent="0.3">
      <c r="A20" s="2" t="s">
        <v>202</v>
      </c>
      <c r="B20" s="3" t="s">
        <v>31</v>
      </c>
      <c r="C20" s="3">
        <v>1</v>
      </c>
      <c r="D20" s="77"/>
    </row>
    <row r="21" spans="1:4" ht="35.450000000000003" customHeight="1" thickBot="1" x14ac:dyDescent="0.3">
      <c r="A21" s="2" t="s">
        <v>204</v>
      </c>
      <c r="B21" s="3" t="s">
        <v>31</v>
      </c>
      <c r="C21" s="3">
        <v>1</v>
      </c>
      <c r="D21" s="77"/>
    </row>
    <row r="22" spans="1:4" ht="33" customHeight="1" thickBot="1" x14ac:dyDescent="0.3">
      <c r="A22" s="2" t="s">
        <v>203</v>
      </c>
      <c r="B22" s="3" t="s">
        <v>31</v>
      </c>
      <c r="C22" s="3">
        <v>1</v>
      </c>
      <c r="D22" s="77"/>
    </row>
    <row r="23" spans="1:4" ht="30.6" customHeight="1" thickBot="1" x14ac:dyDescent="0.3">
      <c r="A23" s="2" t="s">
        <v>44</v>
      </c>
      <c r="B23" s="3" t="s">
        <v>31</v>
      </c>
      <c r="C23" s="3">
        <v>1</v>
      </c>
      <c r="D23" s="77"/>
    </row>
    <row r="24" spans="1:4" ht="48" customHeight="1" thickBot="1" x14ac:dyDescent="0.3">
      <c r="A24" s="2" t="s">
        <v>45</v>
      </c>
      <c r="B24" s="3" t="s">
        <v>31</v>
      </c>
      <c r="C24" s="3">
        <v>1</v>
      </c>
      <c r="D24" s="77"/>
    </row>
    <row r="25" spans="1:4" ht="61.15" customHeight="1" thickBot="1" x14ac:dyDescent="0.3">
      <c r="A25" s="2" t="s">
        <v>46</v>
      </c>
      <c r="B25" s="3" t="s">
        <v>31</v>
      </c>
      <c r="C25" s="3">
        <v>1</v>
      </c>
      <c r="D25" s="77"/>
    </row>
    <row r="26" spans="1:4" ht="45.75" thickBot="1" x14ac:dyDescent="0.25">
      <c r="A26" s="2" t="s">
        <v>47</v>
      </c>
      <c r="B26" s="3" t="s">
        <v>31</v>
      </c>
      <c r="C26" s="3">
        <v>1</v>
      </c>
      <c r="D26" s="78"/>
    </row>
    <row r="27" spans="1:4" ht="16.5" thickBot="1" x14ac:dyDescent="0.3">
      <c r="A27" s="97" t="s">
        <v>297</v>
      </c>
      <c r="B27" s="3" t="s">
        <v>31</v>
      </c>
      <c r="C27" s="3">
        <v>1</v>
      </c>
      <c r="D27" s="78"/>
    </row>
    <row r="28" spans="1:4" ht="60.75" thickBot="1" x14ac:dyDescent="0.25">
      <c r="A28" s="2" t="s">
        <v>284</v>
      </c>
      <c r="B28" s="3" t="s">
        <v>31</v>
      </c>
      <c r="C28" s="3">
        <v>1</v>
      </c>
      <c r="D28" s="78"/>
    </row>
    <row r="29" spans="1:4" ht="16.5" thickBot="1" x14ac:dyDescent="0.3">
      <c r="A29" s="2" t="s">
        <v>48</v>
      </c>
      <c r="B29" s="3" t="s">
        <v>31</v>
      </c>
      <c r="C29" s="3">
        <v>1</v>
      </c>
      <c r="D29" s="77"/>
    </row>
    <row r="30" spans="1:4" ht="16.5" thickBot="1" x14ac:dyDescent="0.3">
      <c r="A30" s="2" t="s">
        <v>49</v>
      </c>
      <c r="B30" s="3" t="s">
        <v>31</v>
      </c>
      <c r="C30" s="3">
        <v>1</v>
      </c>
      <c r="D30" s="77"/>
    </row>
    <row r="31" spans="1:4" ht="45.75" thickBot="1" x14ac:dyDescent="0.3">
      <c r="A31" s="2" t="s">
        <v>50</v>
      </c>
      <c r="B31" s="3" t="s">
        <v>31</v>
      </c>
      <c r="C31" s="3">
        <v>1</v>
      </c>
      <c r="D31" s="77"/>
    </row>
    <row r="32" spans="1:4" ht="30.75" thickBot="1" x14ac:dyDescent="0.3">
      <c r="A32" s="2" t="s">
        <v>51</v>
      </c>
      <c r="B32" s="3" t="s">
        <v>31</v>
      </c>
      <c r="C32" s="3">
        <v>1</v>
      </c>
      <c r="D32" s="77"/>
    </row>
    <row r="33" spans="1:4" ht="30.75" thickBot="1" x14ac:dyDescent="0.3">
      <c r="A33" s="2" t="s">
        <v>52</v>
      </c>
      <c r="B33" s="3" t="s">
        <v>31</v>
      </c>
      <c r="C33" s="3">
        <v>1</v>
      </c>
      <c r="D33" s="77"/>
    </row>
    <row r="34" spans="1:4" ht="30.75" thickBot="1" x14ac:dyDescent="0.3">
      <c r="A34" s="2" t="s">
        <v>53</v>
      </c>
      <c r="B34" s="3" t="s">
        <v>31</v>
      </c>
      <c r="C34" s="3">
        <v>1</v>
      </c>
      <c r="D34" s="77"/>
    </row>
    <row r="35" spans="1:4" ht="16.5" thickBot="1" x14ac:dyDescent="0.3">
      <c r="A35" s="2" t="s">
        <v>54</v>
      </c>
      <c r="B35" s="3" t="s">
        <v>31</v>
      </c>
      <c r="C35" s="3">
        <v>1</v>
      </c>
      <c r="D35" s="77"/>
    </row>
    <row r="36" spans="1:4" ht="16.5" thickBot="1" x14ac:dyDescent="0.3">
      <c r="A36" s="2" t="s">
        <v>215</v>
      </c>
      <c r="B36" s="3"/>
      <c r="C36" s="3">
        <v>1</v>
      </c>
      <c r="D36" s="77"/>
    </row>
    <row r="37" spans="1:4" ht="16.5" thickBot="1" x14ac:dyDescent="0.3">
      <c r="A37" s="2" t="s">
        <v>216</v>
      </c>
      <c r="B37" s="3"/>
      <c r="C37" s="3">
        <v>1</v>
      </c>
      <c r="D37" s="77"/>
    </row>
    <row r="38" spans="1:4" ht="16.5" thickBot="1" x14ac:dyDescent="0.3">
      <c r="A38" s="2" t="s">
        <v>55</v>
      </c>
      <c r="B38" s="3" t="s">
        <v>31</v>
      </c>
      <c r="C38" s="3">
        <v>1</v>
      </c>
      <c r="D38" s="77"/>
    </row>
    <row r="39" spans="1:4" ht="16.5" thickBot="1" x14ac:dyDescent="0.25">
      <c r="A39" s="2" t="s">
        <v>56</v>
      </c>
      <c r="B39" s="3" t="s">
        <v>31</v>
      </c>
      <c r="C39" s="3">
        <v>1</v>
      </c>
      <c r="D39" s="78"/>
    </row>
    <row r="40" spans="1:4" ht="64.150000000000006" customHeight="1" thickBot="1" x14ac:dyDescent="0.25">
      <c r="A40" s="2" t="s">
        <v>57</v>
      </c>
      <c r="B40" s="3" t="s">
        <v>31</v>
      </c>
      <c r="C40" s="3">
        <v>1</v>
      </c>
      <c r="D40" s="78"/>
    </row>
    <row r="41" spans="1:4" ht="46.15" customHeight="1" thickBot="1" x14ac:dyDescent="0.3">
      <c r="A41" s="2" t="s">
        <v>58</v>
      </c>
      <c r="B41" s="3" t="s">
        <v>31</v>
      </c>
      <c r="C41" s="3">
        <v>1</v>
      </c>
      <c r="D41" s="77"/>
    </row>
    <row r="42" spans="1:4" ht="30.75" thickBot="1" x14ac:dyDescent="0.3">
      <c r="A42" s="2" t="s">
        <v>59</v>
      </c>
      <c r="B42" s="3" t="s">
        <v>31</v>
      </c>
      <c r="C42" s="3">
        <v>1</v>
      </c>
      <c r="D42" s="77"/>
    </row>
    <row r="43" spans="1:4" ht="30.75" thickBot="1" x14ac:dyDescent="0.3">
      <c r="A43" s="2" t="s">
        <v>60</v>
      </c>
      <c r="B43" s="3" t="s">
        <v>31</v>
      </c>
      <c r="C43" s="3">
        <v>1</v>
      </c>
      <c r="D43" s="77"/>
    </row>
    <row r="44" spans="1:4" ht="30.75" thickBot="1" x14ac:dyDescent="0.3">
      <c r="A44" s="2" t="s">
        <v>61</v>
      </c>
      <c r="B44" s="3" t="s">
        <v>31</v>
      </c>
      <c r="C44" s="3">
        <v>1</v>
      </c>
      <c r="D44" s="77"/>
    </row>
    <row r="45" spans="1:4" ht="30.75" thickBot="1" x14ac:dyDescent="0.3">
      <c r="A45" s="2" t="s">
        <v>62</v>
      </c>
      <c r="B45" s="3" t="s">
        <v>31</v>
      </c>
      <c r="C45" s="3">
        <v>1</v>
      </c>
      <c r="D45" s="77"/>
    </row>
    <row r="46" spans="1:4" ht="30.75" thickBot="1" x14ac:dyDescent="0.3">
      <c r="A46" s="2" t="s">
        <v>63</v>
      </c>
      <c r="B46" s="3" t="s">
        <v>31</v>
      </c>
      <c r="C46" s="3">
        <v>1</v>
      </c>
      <c r="D46" s="77"/>
    </row>
    <row r="47" spans="1:4" ht="30.75" thickBot="1" x14ac:dyDescent="0.3">
      <c r="A47" s="2" t="s">
        <v>64</v>
      </c>
      <c r="B47" s="3" t="s">
        <v>31</v>
      </c>
      <c r="C47" s="3">
        <v>1</v>
      </c>
      <c r="D47" s="77"/>
    </row>
    <row r="48" spans="1:4" ht="30.75" thickBot="1" x14ac:dyDescent="0.3">
      <c r="A48" s="2" t="s">
        <v>266</v>
      </c>
      <c r="B48" s="3" t="s">
        <v>65</v>
      </c>
      <c r="C48" s="3">
        <v>1</v>
      </c>
      <c r="D48" s="77"/>
    </row>
    <row r="49" spans="1:4" ht="16.5" thickBot="1" x14ac:dyDescent="0.25">
      <c r="A49" s="2" t="s">
        <v>66</v>
      </c>
      <c r="B49" s="3" t="s">
        <v>31</v>
      </c>
      <c r="C49" s="3">
        <v>1</v>
      </c>
      <c r="D49" s="78"/>
    </row>
    <row r="50" spans="1:4" ht="16.5" thickBot="1" x14ac:dyDescent="0.25">
      <c r="A50" s="2" t="s">
        <v>67</v>
      </c>
      <c r="B50" s="3" t="s">
        <v>31</v>
      </c>
      <c r="C50" s="3">
        <v>1</v>
      </c>
      <c r="D50" s="78"/>
    </row>
    <row r="51" spans="1:4" ht="16.5" thickBot="1" x14ac:dyDescent="0.3">
      <c r="A51" s="2" t="s">
        <v>68</v>
      </c>
      <c r="B51" s="3" t="s">
        <v>31</v>
      </c>
      <c r="C51" s="3">
        <v>1</v>
      </c>
      <c r="D51" s="77"/>
    </row>
    <row r="52" spans="1:4" ht="16.5" thickBot="1" x14ac:dyDescent="0.3">
      <c r="A52" s="2" t="s">
        <v>142</v>
      </c>
      <c r="B52" s="3" t="s">
        <v>31</v>
      </c>
      <c r="C52" s="3">
        <v>1</v>
      </c>
      <c r="D52" s="77"/>
    </row>
    <row r="53" spans="1:4" ht="16.5" thickBot="1" x14ac:dyDescent="0.3">
      <c r="A53" s="2" t="s">
        <v>143</v>
      </c>
      <c r="B53" s="3" t="s">
        <v>31</v>
      </c>
      <c r="C53" s="3">
        <v>1</v>
      </c>
      <c r="D53" s="77"/>
    </row>
    <row r="54" spans="1:4" ht="16.5" thickBot="1" x14ac:dyDescent="0.3">
      <c r="A54" s="2" t="s">
        <v>144</v>
      </c>
      <c r="B54" s="3" t="s">
        <v>31</v>
      </c>
      <c r="C54" s="3">
        <v>1</v>
      </c>
      <c r="D54" s="77"/>
    </row>
    <row r="55" spans="1:4" ht="16.5" thickBot="1" x14ac:dyDescent="0.3">
      <c r="A55" s="2" t="s">
        <v>69</v>
      </c>
      <c r="B55" s="3" t="s">
        <v>31</v>
      </c>
      <c r="C55" s="3">
        <v>1</v>
      </c>
      <c r="D55" s="77"/>
    </row>
    <row r="56" spans="1:4" ht="30.75" thickBot="1" x14ac:dyDescent="0.3">
      <c r="A56" s="2" t="s">
        <v>70</v>
      </c>
      <c r="B56" s="3" t="s">
        <v>31</v>
      </c>
      <c r="C56" s="3">
        <v>1</v>
      </c>
      <c r="D56" s="77"/>
    </row>
    <row r="57" spans="1:4" ht="30.75" thickBot="1" x14ac:dyDescent="0.3">
      <c r="A57" s="2" t="s">
        <v>71</v>
      </c>
      <c r="B57" s="3" t="s">
        <v>31</v>
      </c>
      <c r="C57" s="3">
        <v>1</v>
      </c>
      <c r="D57" s="77"/>
    </row>
    <row r="58" spans="1:4" ht="45.75" thickBot="1" x14ac:dyDescent="0.3">
      <c r="A58" s="2" t="s">
        <v>72</v>
      </c>
      <c r="B58" s="3" t="s">
        <v>31</v>
      </c>
      <c r="C58" s="3">
        <v>1</v>
      </c>
      <c r="D58" s="77"/>
    </row>
    <row r="59" spans="1:4" ht="43.9" customHeight="1" thickBot="1" x14ac:dyDescent="0.3">
      <c r="A59" s="18" t="s">
        <v>73</v>
      </c>
      <c r="B59" s="19" t="s">
        <v>31</v>
      </c>
      <c r="C59" s="19">
        <v>1</v>
      </c>
      <c r="D59" s="77"/>
    </row>
    <row r="60" spans="1:4" ht="43.9" customHeight="1" thickBot="1" x14ac:dyDescent="0.3">
      <c r="A60" s="131" t="s">
        <v>300</v>
      </c>
      <c r="B60" s="132"/>
      <c r="C60" s="133"/>
      <c r="D60" s="94"/>
    </row>
    <row r="61" spans="1:4" ht="17.25" thickBot="1" x14ac:dyDescent="0.3">
      <c r="A61" s="128" t="s">
        <v>101</v>
      </c>
      <c r="B61" s="129"/>
      <c r="C61" s="130"/>
      <c r="D61" s="47">
        <f>SUM(D3:D59)</f>
        <v>0</v>
      </c>
    </row>
    <row r="69" spans="3:3" x14ac:dyDescent="0.2">
      <c r="C69" s="8"/>
    </row>
  </sheetData>
  <mergeCells count="3">
    <mergeCell ref="A1:D1"/>
    <mergeCell ref="A61:C61"/>
    <mergeCell ref="A60:C60"/>
  </mergeCells>
  <pageMargins left="0.70866141732283472" right="0.70866141732283472" top="0.74803149606299213" bottom="0.74803149606299213" header="0.31496062992125984" footer="0.31496062992125984"/>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6"/>
  <sheetViews>
    <sheetView rightToLeft="1" view="pageBreakPreview" topLeftCell="A25" zoomScale="110" zoomScaleNormal="100" zoomScaleSheetLayoutView="110" workbookViewId="0">
      <selection activeCell="A38" sqref="A38:C38"/>
    </sheetView>
  </sheetViews>
  <sheetFormatPr defaultRowHeight="14.25" x14ac:dyDescent="0.2"/>
  <cols>
    <col min="1" max="1" width="50" style="16" customWidth="1"/>
    <col min="2" max="2" width="6.25" style="9" customWidth="1"/>
    <col min="3" max="3" width="6.375" style="8" customWidth="1"/>
    <col min="4" max="4" width="14.25" customWidth="1"/>
  </cols>
  <sheetData>
    <row r="1" spans="1:4" ht="34.15" customHeight="1" thickBot="1" x14ac:dyDescent="0.25">
      <c r="A1" s="116" t="s">
        <v>290</v>
      </c>
      <c r="B1" s="117"/>
      <c r="C1" s="117"/>
      <c r="D1" s="118"/>
    </row>
    <row r="2" spans="1:4" ht="33.75" thickBot="1" x14ac:dyDescent="0.25">
      <c r="A2" s="42" t="s">
        <v>0</v>
      </c>
      <c r="B2" s="43"/>
      <c r="C2" s="44" t="s">
        <v>1</v>
      </c>
      <c r="D2" s="45" t="s">
        <v>259</v>
      </c>
    </row>
    <row r="3" spans="1:4" ht="16.5" thickBot="1" x14ac:dyDescent="0.3">
      <c r="A3" s="15" t="s">
        <v>217</v>
      </c>
      <c r="B3" s="12" t="s">
        <v>31</v>
      </c>
      <c r="C3" s="10">
        <v>1</v>
      </c>
      <c r="D3" s="79"/>
    </row>
    <row r="4" spans="1:4" ht="16.5" thickBot="1" x14ac:dyDescent="0.3">
      <c r="A4" s="15" t="s">
        <v>298</v>
      </c>
      <c r="B4" s="12" t="s">
        <v>31</v>
      </c>
      <c r="C4" s="10">
        <v>1</v>
      </c>
      <c r="D4" s="79"/>
    </row>
    <row r="5" spans="1:4" ht="16.5" thickBot="1" x14ac:dyDescent="0.3">
      <c r="A5" s="15" t="s">
        <v>299</v>
      </c>
      <c r="B5" s="12" t="s">
        <v>31</v>
      </c>
      <c r="C5" s="10">
        <v>1</v>
      </c>
      <c r="D5" s="79"/>
    </row>
    <row r="6" spans="1:4" ht="16.5" thickBot="1" x14ac:dyDescent="0.3">
      <c r="A6" s="15" t="s">
        <v>126</v>
      </c>
      <c r="B6" s="13" t="s">
        <v>127</v>
      </c>
      <c r="C6" s="10">
        <v>1</v>
      </c>
      <c r="D6" s="80"/>
    </row>
    <row r="7" spans="1:4" ht="16.5" thickBot="1" x14ac:dyDescent="0.3">
      <c r="A7" s="15" t="s">
        <v>74</v>
      </c>
      <c r="B7" s="13" t="s">
        <v>31</v>
      </c>
      <c r="C7" s="11">
        <v>1</v>
      </c>
      <c r="D7" s="80"/>
    </row>
    <row r="8" spans="1:4" ht="16.5" thickBot="1" x14ac:dyDescent="0.3">
      <c r="A8" s="15" t="s">
        <v>75</v>
      </c>
      <c r="B8" s="13" t="s">
        <v>31</v>
      </c>
      <c r="C8" s="11">
        <v>1</v>
      </c>
      <c r="D8" s="80"/>
    </row>
    <row r="9" spans="1:4" ht="16.5" thickBot="1" x14ac:dyDescent="0.3">
      <c r="A9" s="15" t="s">
        <v>76</v>
      </c>
      <c r="B9" s="13" t="s">
        <v>31</v>
      </c>
      <c r="C9" s="11">
        <v>1</v>
      </c>
      <c r="D9" s="80"/>
    </row>
    <row r="10" spans="1:4" ht="16.5" thickBot="1" x14ac:dyDescent="0.3">
      <c r="A10" s="15" t="s">
        <v>77</v>
      </c>
      <c r="B10" s="13" t="s">
        <v>31</v>
      </c>
      <c r="C10" s="11">
        <v>1</v>
      </c>
      <c r="D10" s="80"/>
    </row>
    <row r="11" spans="1:4" ht="30.75" thickBot="1" x14ac:dyDescent="0.3">
      <c r="A11" s="15" t="s">
        <v>128</v>
      </c>
      <c r="B11" s="13" t="s">
        <v>31</v>
      </c>
      <c r="C11" s="11">
        <v>1</v>
      </c>
      <c r="D11" s="80"/>
    </row>
    <row r="12" spans="1:4" ht="30.75" thickBot="1" x14ac:dyDescent="0.3">
      <c r="A12" s="15" t="s">
        <v>78</v>
      </c>
      <c r="B12" s="13" t="s">
        <v>31</v>
      </c>
      <c r="C12" s="3">
        <v>1</v>
      </c>
      <c r="D12" s="81"/>
    </row>
    <row r="13" spans="1:4" ht="30.75" thickBot="1" x14ac:dyDescent="0.3">
      <c r="A13" s="15" t="s">
        <v>129</v>
      </c>
      <c r="B13" s="13" t="s">
        <v>31</v>
      </c>
      <c r="C13" s="3">
        <v>1</v>
      </c>
      <c r="D13" s="81"/>
    </row>
    <row r="14" spans="1:4" ht="30.75" thickBot="1" x14ac:dyDescent="0.3">
      <c r="A14" s="15" t="s">
        <v>130</v>
      </c>
      <c r="B14" s="13" t="s">
        <v>31</v>
      </c>
      <c r="C14" s="3">
        <v>1</v>
      </c>
      <c r="D14" s="81"/>
    </row>
    <row r="15" spans="1:4" ht="33.75" customHeight="1" thickBot="1" x14ac:dyDescent="0.3">
      <c r="A15" s="15" t="s">
        <v>193</v>
      </c>
      <c r="B15" s="13" t="s">
        <v>31</v>
      </c>
      <c r="C15" s="3">
        <v>1</v>
      </c>
      <c r="D15" s="81"/>
    </row>
    <row r="16" spans="1:4" ht="16.5" thickBot="1" x14ac:dyDescent="0.3">
      <c r="A16" s="15" t="s">
        <v>79</v>
      </c>
      <c r="B16" s="13" t="s">
        <v>31</v>
      </c>
      <c r="C16" s="11">
        <v>1</v>
      </c>
      <c r="D16" s="80"/>
    </row>
    <row r="17" spans="1:4" ht="16.5" thickBot="1" x14ac:dyDescent="0.3">
      <c r="A17" s="15" t="s">
        <v>80</v>
      </c>
      <c r="B17" s="13" t="s">
        <v>31</v>
      </c>
      <c r="C17" s="11">
        <v>1</v>
      </c>
      <c r="D17" s="80"/>
    </row>
    <row r="18" spans="1:4" ht="30.75" thickBot="1" x14ac:dyDescent="0.3">
      <c r="A18" s="15" t="s">
        <v>81</v>
      </c>
      <c r="B18" s="13" t="s">
        <v>31</v>
      </c>
      <c r="C18" s="11">
        <v>1</v>
      </c>
      <c r="D18" s="80"/>
    </row>
    <row r="19" spans="1:4" ht="30.75" thickBot="1" x14ac:dyDescent="0.3">
      <c r="A19" s="15" t="s">
        <v>82</v>
      </c>
      <c r="B19" s="13" t="s">
        <v>31</v>
      </c>
      <c r="C19" s="11">
        <v>1</v>
      </c>
      <c r="D19" s="80"/>
    </row>
    <row r="20" spans="1:4" ht="45.75" thickBot="1" x14ac:dyDescent="0.3">
      <c r="A20" s="15" t="s">
        <v>83</v>
      </c>
      <c r="B20" s="13" t="s">
        <v>31</v>
      </c>
      <c r="C20" s="11">
        <v>1</v>
      </c>
      <c r="D20" s="80"/>
    </row>
    <row r="21" spans="1:4" ht="16.5" thickBot="1" x14ac:dyDescent="0.3">
      <c r="A21" s="15" t="s">
        <v>84</v>
      </c>
      <c r="B21" s="13" t="s">
        <v>31</v>
      </c>
      <c r="C21" s="11">
        <v>1</v>
      </c>
      <c r="D21" s="80"/>
    </row>
    <row r="22" spans="1:4" ht="30.75" thickBot="1" x14ac:dyDescent="0.3">
      <c r="A22" s="15" t="s">
        <v>85</v>
      </c>
      <c r="B22" s="13" t="s">
        <v>31</v>
      </c>
      <c r="C22" s="11">
        <v>1</v>
      </c>
      <c r="D22" s="80"/>
    </row>
    <row r="23" spans="1:4" ht="30.75" thickBot="1" x14ac:dyDescent="0.3">
      <c r="A23" s="15" t="s">
        <v>86</v>
      </c>
      <c r="B23" s="13" t="s">
        <v>31</v>
      </c>
      <c r="C23" s="11">
        <v>1</v>
      </c>
      <c r="D23" s="80"/>
    </row>
    <row r="24" spans="1:4" ht="30.75" thickBot="1" x14ac:dyDescent="0.3">
      <c r="A24" s="15" t="s">
        <v>87</v>
      </c>
      <c r="B24" s="13" t="s">
        <v>31</v>
      </c>
      <c r="C24" s="3">
        <v>1</v>
      </c>
      <c r="D24" s="81"/>
    </row>
    <row r="25" spans="1:4" ht="18.75" customHeight="1" thickBot="1" x14ac:dyDescent="0.3">
      <c r="A25" s="15" t="s">
        <v>131</v>
      </c>
      <c r="B25" s="13" t="s">
        <v>31</v>
      </c>
      <c r="C25" s="26">
        <v>1</v>
      </c>
      <c r="D25" s="81"/>
    </row>
    <row r="26" spans="1:4" ht="30.75" thickBot="1" x14ac:dyDescent="0.3">
      <c r="A26" s="15" t="s">
        <v>88</v>
      </c>
      <c r="B26" s="13" t="s">
        <v>31</v>
      </c>
      <c r="C26" s="11">
        <v>1</v>
      </c>
      <c r="D26" s="80"/>
    </row>
    <row r="27" spans="1:4" ht="18.75" customHeight="1" thickBot="1" x14ac:dyDescent="0.3">
      <c r="A27" s="15" t="s">
        <v>89</v>
      </c>
      <c r="B27" s="13" t="s">
        <v>31</v>
      </c>
      <c r="C27" s="11">
        <v>1</v>
      </c>
      <c r="D27" s="80"/>
    </row>
    <row r="28" spans="1:4" ht="29.25" customHeight="1" thickBot="1" x14ac:dyDescent="0.3">
      <c r="A28" s="15" t="s">
        <v>90</v>
      </c>
      <c r="B28" s="13" t="s">
        <v>31</v>
      </c>
      <c r="C28" s="11">
        <v>1</v>
      </c>
      <c r="D28" s="80"/>
    </row>
    <row r="29" spans="1:4" ht="45.75" thickBot="1" x14ac:dyDescent="0.3">
      <c r="A29" s="15" t="s">
        <v>91</v>
      </c>
      <c r="B29" s="13" t="s">
        <v>31</v>
      </c>
      <c r="C29" s="11">
        <v>1</v>
      </c>
      <c r="D29" s="80"/>
    </row>
    <row r="30" spans="1:4" ht="30.75" thickBot="1" x14ac:dyDescent="0.3">
      <c r="A30" s="15" t="s">
        <v>132</v>
      </c>
      <c r="B30" s="13" t="s">
        <v>31</v>
      </c>
      <c r="C30" s="11">
        <v>1</v>
      </c>
      <c r="D30" s="80"/>
    </row>
    <row r="31" spans="1:4" ht="16.5" thickBot="1" x14ac:dyDescent="0.3">
      <c r="A31" s="15" t="s">
        <v>192</v>
      </c>
      <c r="B31" s="13" t="s">
        <v>31</v>
      </c>
      <c r="C31" s="11">
        <v>1</v>
      </c>
      <c r="D31" s="80"/>
    </row>
    <row r="32" spans="1:4" ht="45.75" thickBot="1" x14ac:dyDescent="0.3">
      <c r="A32" s="15" t="s">
        <v>194</v>
      </c>
      <c r="B32" s="13" t="s">
        <v>31</v>
      </c>
      <c r="C32" s="11">
        <v>1</v>
      </c>
      <c r="D32" s="80"/>
    </row>
    <row r="33" spans="1:4" ht="30.75" thickBot="1" x14ac:dyDescent="0.3">
      <c r="A33" s="15" t="s">
        <v>195</v>
      </c>
      <c r="B33" s="13" t="s">
        <v>31</v>
      </c>
      <c r="C33" s="11">
        <v>1</v>
      </c>
      <c r="D33" s="80"/>
    </row>
    <row r="34" spans="1:4" ht="16.5" thickBot="1" x14ac:dyDescent="0.3">
      <c r="A34" s="15" t="s">
        <v>117</v>
      </c>
      <c r="B34" s="13" t="s">
        <v>31</v>
      </c>
      <c r="C34" s="11">
        <v>1</v>
      </c>
      <c r="D34" s="80"/>
    </row>
    <row r="35" spans="1:4" ht="45.75" thickBot="1" x14ac:dyDescent="0.3">
      <c r="A35" s="15" t="s">
        <v>92</v>
      </c>
      <c r="B35" s="13" t="s">
        <v>31</v>
      </c>
      <c r="C35" s="11">
        <v>1</v>
      </c>
      <c r="D35" s="80"/>
    </row>
    <row r="36" spans="1:4" ht="45.75" thickBot="1" x14ac:dyDescent="0.3">
      <c r="A36" s="15" t="s">
        <v>73</v>
      </c>
      <c r="B36" s="13" t="s">
        <v>31</v>
      </c>
      <c r="C36" s="11">
        <v>1</v>
      </c>
      <c r="D36" s="80"/>
    </row>
    <row r="37" spans="1:4" ht="42" customHeight="1" thickBot="1" x14ac:dyDescent="0.3">
      <c r="A37" s="137" t="s">
        <v>300</v>
      </c>
      <c r="B37" s="138"/>
      <c r="C37" s="139"/>
      <c r="D37" s="95"/>
    </row>
    <row r="38" spans="1:4" ht="24.75" customHeight="1" thickBot="1" x14ac:dyDescent="0.25">
      <c r="A38" s="134" t="s">
        <v>93</v>
      </c>
      <c r="B38" s="135"/>
      <c r="C38" s="136"/>
      <c r="D38" s="37">
        <f>SUM(D3:D36)</f>
        <v>0</v>
      </c>
    </row>
    <row r="46" spans="1:4" ht="18" x14ac:dyDescent="0.2">
      <c r="A46" s="17"/>
    </row>
  </sheetData>
  <mergeCells count="3">
    <mergeCell ref="A1:D1"/>
    <mergeCell ref="A38:C38"/>
    <mergeCell ref="A37:C37"/>
  </mergeCells>
  <pageMargins left="0.70866141732283472" right="0.70866141732283472" top="0.74803149606299213" bottom="0.74803149606299213" header="0.31496062992125984" footer="0.31496062992125984"/>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rightToLeft="1" view="pageBreakPreview" zoomScale="60" zoomScaleNormal="100" workbookViewId="0">
      <selection activeCell="A2" sqref="A2:C11"/>
    </sheetView>
  </sheetViews>
  <sheetFormatPr defaultRowHeight="14.25" x14ac:dyDescent="0.2"/>
  <cols>
    <col min="1" max="1" width="46.625" style="1" customWidth="1"/>
    <col min="4" max="4" width="13.75" customWidth="1"/>
  </cols>
  <sheetData>
    <row r="1" spans="1:4" ht="30" customHeight="1" thickBot="1" x14ac:dyDescent="0.25">
      <c r="A1" s="125" t="s">
        <v>291</v>
      </c>
      <c r="B1" s="126"/>
      <c r="C1" s="126"/>
      <c r="D1" s="127"/>
    </row>
    <row r="2" spans="1:4" ht="54.75" thickBot="1" x14ac:dyDescent="0.25">
      <c r="A2" s="21" t="s">
        <v>0</v>
      </c>
      <c r="B2" s="22" t="s">
        <v>27</v>
      </c>
      <c r="C2" s="23" t="s">
        <v>1</v>
      </c>
      <c r="D2" s="24" t="s">
        <v>259</v>
      </c>
    </row>
    <row r="3" spans="1:4" ht="45.75" thickBot="1" x14ac:dyDescent="0.3">
      <c r="A3" s="14" t="s">
        <v>94</v>
      </c>
      <c r="B3" s="12" t="s">
        <v>31</v>
      </c>
      <c r="C3" s="10">
        <v>1</v>
      </c>
      <c r="D3" s="82"/>
    </row>
    <row r="4" spans="1:4" ht="45.75" thickBot="1" x14ac:dyDescent="0.3">
      <c r="A4" s="15" t="s">
        <v>95</v>
      </c>
      <c r="B4" s="13" t="s">
        <v>31</v>
      </c>
      <c r="C4" s="11">
        <v>1</v>
      </c>
      <c r="D4" s="83"/>
    </row>
    <row r="5" spans="1:4" ht="45.75" thickBot="1" x14ac:dyDescent="0.3">
      <c r="A5" s="15" t="s">
        <v>96</v>
      </c>
      <c r="B5" s="13" t="s">
        <v>31</v>
      </c>
      <c r="C5" s="11">
        <v>1</v>
      </c>
      <c r="D5" s="83"/>
    </row>
    <row r="6" spans="1:4" ht="60.75" thickBot="1" x14ac:dyDescent="0.3">
      <c r="A6" s="15" t="s">
        <v>97</v>
      </c>
      <c r="B6" s="13" t="s">
        <v>31</v>
      </c>
      <c r="C6" s="11">
        <v>1</v>
      </c>
      <c r="D6" s="83"/>
    </row>
    <row r="7" spans="1:4" ht="15.75" thickBot="1" x14ac:dyDescent="0.3">
      <c r="A7" s="15" t="s">
        <v>98</v>
      </c>
      <c r="B7" s="13" t="s">
        <v>31</v>
      </c>
      <c r="C7" s="11">
        <v>1</v>
      </c>
      <c r="D7" s="83"/>
    </row>
    <row r="8" spans="1:4" ht="45.75" thickBot="1" x14ac:dyDescent="0.3">
      <c r="A8" s="15" t="s">
        <v>274</v>
      </c>
      <c r="B8" s="13" t="s">
        <v>31</v>
      </c>
      <c r="C8" s="11">
        <v>1</v>
      </c>
      <c r="D8" s="83"/>
    </row>
    <row r="9" spans="1:4" ht="45.75" thickBot="1" x14ac:dyDescent="0.3">
      <c r="A9" s="15" t="s">
        <v>99</v>
      </c>
      <c r="B9" s="13" t="s">
        <v>65</v>
      </c>
      <c r="C9" s="11">
        <v>1</v>
      </c>
      <c r="D9" s="83"/>
    </row>
    <row r="10" spans="1:4" ht="45.75" thickBot="1" x14ac:dyDescent="0.3">
      <c r="A10" s="15" t="s">
        <v>100</v>
      </c>
      <c r="B10" s="13" t="s">
        <v>31</v>
      </c>
      <c r="C10" s="11">
        <v>1</v>
      </c>
      <c r="D10" s="83"/>
    </row>
    <row r="11" spans="1:4" ht="18.75" thickBot="1" x14ac:dyDescent="0.25">
      <c r="A11" s="140" t="s">
        <v>113</v>
      </c>
      <c r="B11" s="141"/>
      <c r="C11" s="142"/>
      <c r="D11" s="37">
        <f>SUM(D3:D10)</f>
        <v>0</v>
      </c>
    </row>
  </sheetData>
  <sheetProtection algorithmName="SHA-512" hashValue="utfyZu7j6d62BEH9Fn4EAyhxBIMacqF/Y+Bd9HA4k2b1ec309ETQB8bcVt2V73jYUWu7tATFl3Jrz9ZI7KIfRQ==" saltValue="Vu/hSl9eGCV/GByMxtw2Aw==" spinCount="100000" sheet="1" objects="1" scenarios="1"/>
  <mergeCells count="2">
    <mergeCell ref="A1:D1"/>
    <mergeCell ref="A11:C11"/>
  </mergeCells>
  <pageMargins left="0.70866141732283472" right="0.70866141732283472" top="0.74803149606299213" bottom="0.74803149606299213" header="0.31496062992125984" footer="0.31496062992125984"/>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rightToLeft="1" view="pageBreakPreview" zoomScale="60" zoomScaleNormal="100" workbookViewId="0">
      <selection activeCell="D13" sqref="D13"/>
    </sheetView>
  </sheetViews>
  <sheetFormatPr defaultRowHeight="14.25" x14ac:dyDescent="0.2"/>
  <cols>
    <col min="1" max="1" width="50.25" style="25" customWidth="1"/>
    <col min="2" max="2" width="7.25" customWidth="1"/>
    <col min="3" max="3" width="6.875" customWidth="1"/>
    <col min="4" max="4" width="13.375" customWidth="1"/>
  </cols>
  <sheetData>
    <row r="1" spans="1:4" ht="33" customHeight="1" thickBot="1" x14ac:dyDescent="0.25">
      <c r="A1" s="116" t="s">
        <v>292</v>
      </c>
      <c r="B1" s="117"/>
      <c r="C1" s="117"/>
      <c r="D1" s="118"/>
    </row>
    <row r="2" spans="1:4" ht="33.75" thickBot="1" x14ac:dyDescent="0.25">
      <c r="A2" s="48" t="s">
        <v>0</v>
      </c>
      <c r="B2" s="43" t="s">
        <v>27</v>
      </c>
      <c r="C2" s="44" t="s">
        <v>1</v>
      </c>
      <c r="D2" s="45" t="s">
        <v>259</v>
      </c>
    </row>
    <row r="3" spans="1:4" ht="16.5" thickBot="1" x14ac:dyDescent="0.3">
      <c r="A3" s="27" t="s">
        <v>145</v>
      </c>
      <c r="B3" s="5" t="s">
        <v>112</v>
      </c>
      <c r="C3" s="5">
        <v>1</v>
      </c>
      <c r="D3" s="79"/>
    </row>
    <row r="4" spans="1:4" ht="16.5" thickBot="1" x14ac:dyDescent="0.3">
      <c r="A4" s="27" t="s">
        <v>146</v>
      </c>
      <c r="B4" s="5" t="s">
        <v>112</v>
      </c>
      <c r="C4" s="5">
        <v>1</v>
      </c>
      <c r="D4" s="80"/>
    </row>
    <row r="5" spans="1:4" ht="16.5" thickBot="1" x14ac:dyDescent="0.3">
      <c r="A5" s="27" t="s">
        <v>147</v>
      </c>
      <c r="B5" s="5" t="s">
        <v>112</v>
      </c>
      <c r="C5" s="5">
        <v>1</v>
      </c>
      <c r="D5" s="80"/>
    </row>
    <row r="6" spans="1:4" ht="16.5" thickBot="1" x14ac:dyDescent="0.3">
      <c r="A6" s="27" t="s">
        <v>148</v>
      </c>
      <c r="B6" s="5" t="s">
        <v>112</v>
      </c>
      <c r="C6" s="5">
        <v>1</v>
      </c>
      <c r="D6" s="80"/>
    </row>
    <row r="7" spans="1:4" ht="32.25" thickBot="1" x14ac:dyDescent="0.3">
      <c r="A7" s="27" t="s">
        <v>154</v>
      </c>
      <c r="B7" s="5" t="s">
        <v>112</v>
      </c>
      <c r="C7" s="5">
        <v>1</v>
      </c>
      <c r="D7" s="80"/>
    </row>
    <row r="8" spans="1:4" ht="16.5" thickBot="1" x14ac:dyDescent="0.3">
      <c r="A8" s="27" t="s">
        <v>121</v>
      </c>
      <c r="B8" s="5" t="s">
        <v>112</v>
      </c>
      <c r="C8" s="5">
        <v>1</v>
      </c>
      <c r="D8" s="80"/>
    </row>
    <row r="9" spans="1:4" ht="16.5" thickBot="1" x14ac:dyDescent="0.3">
      <c r="A9" s="27" t="s">
        <v>122</v>
      </c>
      <c r="B9" s="5" t="s">
        <v>112</v>
      </c>
      <c r="C9" s="5">
        <v>1</v>
      </c>
      <c r="D9" s="80"/>
    </row>
    <row r="10" spans="1:4" ht="16.5" thickBot="1" x14ac:dyDescent="0.3">
      <c r="A10" s="27" t="s">
        <v>123</v>
      </c>
      <c r="B10" s="5" t="s">
        <v>112</v>
      </c>
      <c r="C10" s="5">
        <v>1</v>
      </c>
      <c r="D10" s="80"/>
    </row>
    <row r="11" spans="1:4" ht="32.25" thickBot="1" x14ac:dyDescent="0.3">
      <c r="A11" s="27" t="s">
        <v>149</v>
      </c>
      <c r="B11" s="5" t="s">
        <v>112</v>
      </c>
      <c r="C11" s="5">
        <v>1</v>
      </c>
      <c r="D11" s="80"/>
    </row>
    <row r="12" spans="1:4" ht="32.25" thickBot="1" x14ac:dyDescent="0.25">
      <c r="A12" s="27" t="s">
        <v>155</v>
      </c>
      <c r="B12" s="5" t="s">
        <v>112</v>
      </c>
      <c r="C12" s="5">
        <v>1</v>
      </c>
      <c r="D12" s="81"/>
    </row>
    <row r="13" spans="1:4" ht="32.25" thickBot="1" x14ac:dyDescent="0.3">
      <c r="A13" s="27" t="s">
        <v>156</v>
      </c>
      <c r="B13" s="5" t="s">
        <v>112</v>
      </c>
      <c r="C13" s="5">
        <v>1</v>
      </c>
      <c r="D13" s="80"/>
    </row>
    <row r="14" spans="1:4" ht="32.25" thickBot="1" x14ac:dyDescent="0.3">
      <c r="A14" s="27" t="s">
        <v>157</v>
      </c>
      <c r="B14" s="5" t="s">
        <v>112</v>
      </c>
      <c r="C14" s="5">
        <v>1</v>
      </c>
      <c r="D14" s="80"/>
    </row>
    <row r="15" spans="1:4" ht="32.25" thickBot="1" x14ac:dyDescent="0.3">
      <c r="A15" s="27" t="s">
        <v>158</v>
      </c>
      <c r="B15" s="5" t="s">
        <v>112</v>
      </c>
      <c r="C15" s="5">
        <v>1</v>
      </c>
      <c r="D15" s="80"/>
    </row>
    <row r="16" spans="1:4" ht="16.5" thickBot="1" x14ac:dyDescent="0.3">
      <c r="A16" s="27" t="s">
        <v>159</v>
      </c>
      <c r="B16" s="5" t="s">
        <v>112</v>
      </c>
      <c r="C16" s="5">
        <v>1</v>
      </c>
      <c r="D16" s="80"/>
    </row>
    <row r="17" spans="1:4" ht="16.5" thickBot="1" x14ac:dyDescent="0.3">
      <c r="A17" s="27" t="s">
        <v>124</v>
      </c>
      <c r="B17" s="5" t="s">
        <v>150</v>
      </c>
      <c r="C17" s="5">
        <v>100</v>
      </c>
      <c r="D17" s="80"/>
    </row>
    <row r="18" spans="1:4" ht="16.5" thickBot="1" x14ac:dyDescent="0.3">
      <c r="A18" s="27" t="s">
        <v>125</v>
      </c>
      <c r="B18" s="5" t="s">
        <v>150</v>
      </c>
      <c r="C18" s="5">
        <v>10</v>
      </c>
      <c r="D18" s="80"/>
    </row>
    <row r="19" spans="1:4" ht="45.75" thickBot="1" x14ac:dyDescent="0.3">
      <c r="A19" s="2" t="s">
        <v>151</v>
      </c>
      <c r="B19" s="5" t="s">
        <v>112</v>
      </c>
      <c r="C19" s="5">
        <v>1</v>
      </c>
      <c r="D19" s="80"/>
    </row>
    <row r="20" spans="1:4" ht="34.9" customHeight="1" thickBot="1" x14ac:dyDescent="0.3">
      <c r="A20" s="2" t="s">
        <v>152</v>
      </c>
      <c r="B20" s="5" t="s">
        <v>112</v>
      </c>
      <c r="C20" s="5">
        <v>1</v>
      </c>
      <c r="D20" s="80"/>
    </row>
    <row r="21" spans="1:4" ht="18.75" thickBot="1" x14ac:dyDescent="0.25">
      <c r="A21" s="122" t="s">
        <v>115</v>
      </c>
      <c r="B21" s="123"/>
      <c r="C21" s="124"/>
      <c r="D21" s="46">
        <f>SUM(D3:D20)</f>
        <v>0</v>
      </c>
    </row>
  </sheetData>
  <sheetProtection algorithmName="SHA-512" hashValue="q/synmu/H8tkaK0zARjxbroN+yq8ZI81BDqJt1WGagwrcLuL6VpOcPcED/bUnXe6f1DnHCI1F0AdGpHtEGLkdg==" saltValue="6AvDpR99Kn6UYL6fXajtsg==" spinCount="100000" sheet="1" objects="1" scenarios="1"/>
  <mergeCells count="2">
    <mergeCell ref="A1:D1"/>
    <mergeCell ref="A21:C21"/>
  </mergeCells>
  <pageMargins left="0.70866141732283472" right="0.70866141732283472" top="0.74803149606299213" bottom="0.74803149606299213" header="0.31496062992125984" footer="0.31496062992125984"/>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99"/>
  <sheetViews>
    <sheetView rightToLeft="1" view="pageBreakPreview" topLeftCell="A79" zoomScale="60" zoomScaleNormal="100" workbookViewId="0">
      <selection activeCell="A93" sqref="A93:C93"/>
    </sheetView>
  </sheetViews>
  <sheetFormatPr defaultRowHeight="14.25" x14ac:dyDescent="0.2"/>
  <cols>
    <col min="1" max="1" width="55.875" customWidth="1"/>
    <col min="2" max="2" width="6.75" customWidth="1"/>
    <col min="3" max="3" width="6.25" customWidth="1"/>
    <col min="4" max="4" width="11.125" customWidth="1"/>
    <col min="7" max="7" width="45.125" customWidth="1"/>
  </cols>
  <sheetData>
    <row r="1" spans="1:9" ht="33" customHeight="1" thickBot="1" x14ac:dyDescent="0.25">
      <c r="A1" s="116" t="s">
        <v>293</v>
      </c>
      <c r="B1" s="117"/>
      <c r="C1" s="117"/>
      <c r="D1" s="118"/>
    </row>
    <row r="2" spans="1:9" ht="54.6" customHeight="1" thickBot="1" x14ac:dyDescent="0.25">
      <c r="A2" s="42" t="s">
        <v>0</v>
      </c>
      <c r="B2" s="43" t="s">
        <v>27</v>
      </c>
      <c r="C2" s="44" t="s">
        <v>1</v>
      </c>
      <c r="D2" s="45" t="s">
        <v>259</v>
      </c>
    </row>
    <row r="3" spans="1:9" ht="15.75" thickBot="1" x14ac:dyDescent="0.25">
      <c r="A3" s="144" t="s">
        <v>267</v>
      </c>
      <c r="B3" s="145"/>
      <c r="C3" s="145"/>
      <c r="D3" s="146"/>
    </row>
    <row r="4" spans="1:9" s="31" customFormat="1" ht="75.75" thickBot="1" x14ac:dyDescent="0.25">
      <c r="A4" s="14" t="s">
        <v>268</v>
      </c>
      <c r="B4" s="30" t="s">
        <v>112</v>
      </c>
      <c r="C4" s="30">
        <v>1</v>
      </c>
      <c r="D4" s="84"/>
      <c r="G4" s="32"/>
    </row>
    <row r="5" spans="1:9" ht="105.75" thickBot="1" x14ac:dyDescent="0.3">
      <c r="A5" s="4" t="s">
        <v>269</v>
      </c>
      <c r="B5" s="5" t="s">
        <v>112</v>
      </c>
      <c r="C5" s="3">
        <v>1</v>
      </c>
      <c r="D5" s="80"/>
      <c r="G5" s="28"/>
    </row>
    <row r="6" spans="1:9" ht="60.75" thickBot="1" x14ac:dyDescent="0.3">
      <c r="A6" s="14" t="s">
        <v>160</v>
      </c>
      <c r="B6" s="5" t="s">
        <v>112</v>
      </c>
      <c r="C6" s="3">
        <v>1</v>
      </c>
      <c r="D6" s="80"/>
      <c r="G6" s="28"/>
    </row>
    <row r="7" spans="1:9" ht="30.75" thickBot="1" x14ac:dyDescent="0.3">
      <c r="A7" s="15" t="s">
        <v>161</v>
      </c>
      <c r="B7" s="5" t="s">
        <v>112</v>
      </c>
      <c r="C7" s="3">
        <v>1</v>
      </c>
      <c r="D7" s="80"/>
      <c r="G7" s="143"/>
      <c r="H7" s="143"/>
      <c r="I7" s="143"/>
    </row>
    <row r="8" spans="1:9" ht="30.75" thickBot="1" x14ac:dyDescent="0.3">
      <c r="A8" s="15" t="s">
        <v>162</v>
      </c>
      <c r="B8" s="5" t="s">
        <v>112</v>
      </c>
      <c r="C8" s="3">
        <v>1</v>
      </c>
      <c r="D8" s="80"/>
      <c r="G8" s="28"/>
    </row>
    <row r="9" spans="1:9" ht="60.75" thickBot="1" x14ac:dyDescent="0.25">
      <c r="A9" s="2" t="s">
        <v>223</v>
      </c>
      <c r="B9" s="5" t="s">
        <v>112</v>
      </c>
      <c r="C9" s="3">
        <v>1</v>
      </c>
      <c r="D9" s="81"/>
      <c r="G9" s="7"/>
    </row>
    <row r="10" spans="1:9" ht="75.75" thickBot="1" x14ac:dyDescent="0.25">
      <c r="A10" s="2" t="s">
        <v>224</v>
      </c>
      <c r="B10" s="5" t="s">
        <v>112</v>
      </c>
      <c r="C10" s="3">
        <v>1</v>
      </c>
      <c r="D10" s="81"/>
      <c r="G10" s="6"/>
    </row>
    <row r="11" spans="1:9" ht="72.599999999999994" customHeight="1" thickBot="1" x14ac:dyDescent="0.3">
      <c r="A11" s="2" t="s">
        <v>225</v>
      </c>
      <c r="B11" s="5" t="s">
        <v>112</v>
      </c>
      <c r="C11" s="3">
        <v>1</v>
      </c>
      <c r="D11" s="80"/>
      <c r="G11" s="29"/>
    </row>
    <row r="12" spans="1:9" ht="72" customHeight="1" thickBot="1" x14ac:dyDescent="0.3">
      <c r="A12" s="2" t="s">
        <v>226</v>
      </c>
      <c r="B12" s="5"/>
      <c r="C12" s="3"/>
      <c r="D12" s="80"/>
      <c r="G12" s="29"/>
    </row>
    <row r="13" spans="1:9" ht="45.75" thickBot="1" x14ac:dyDescent="0.3">
      <c r="A13" s="2" t="s">
        <v>220</v>
      </c>
      <c r="B13" s="5" t="s">
        <v>112</v>
      </c>
      <c r="C13" s="3">
        <v>1</v>
      </c>
      <c r="D13" s="80"/>
      <c r="G13" s="29"/>
    </row>
    <row r="14" spans="1:9" ht="45.75" thickBot="1" x14ac:dyDescent="0.3">
      <c r="A14" s="2" t="s">
        <v>227</v>
      </c>
      <c r="B14" s="5" t="s">
        <v>112</v>
      </c>
      <c r="C14" s="3">
        <v>1</v>
      </c>
      <c r="D14" s="80"/>
      <c r="G14" s="29"/>
    </row>
    <row r="15" spans="1:9" ht="45.75" thickBot="1" x14ac:dyDescent="0.3">
      <c r="A15" s="2" t="s">
        <v>228</v>
      </c>
      <c r="B15" s="5" t="s">
        <v>112</v>
      </c>
      <c r="C15" s="3">
        <v>1</v>
      </c>
      <c r="D15" s="80"/>
      <c r="G15" s="29"/>
    </row>
    <row r="16" spans="1:9" ht="45.75" thickBot="1" x14ac:dyDescent="0.3">
      <c r="A16" s="2" t="s">
        <v>229</v>
      </c>
      <c r="B16" s="5" t="s">
        <v>112</v>
      </c>
      <c r="C16" s="3">
        <v>1</v>
      </c>
      <c r="D16" s="80"/>
      <c r="G16" s="29"/>
    </row>
    <row r="17" spans="1:7" ht="45.75" thickBot="1" x14ac:dyDescent="0.3">
      <c r="A17" s="2" t="s">
        <v>230</v>
      </c>
      <c r="B17" s="5" t="s">
        <v>112</v>
      </c>
      <c r="C17" s="3">
        <v>1</v>
      </c>
      <c r="D17" s="80"/>
      <c r="G17" s="29"/>
    </row>
    <row r="18" spans="1:7" ht="45.75" thickBot="1" x14ac:dyDescent="0.3">
      <c r="A18" s="2" t="s">
        <v>219</v>
      </c>
      <c r="B18" s="5" t="s">
        <v>112</v>
      </c>
      <c r="C18" s="3">
        <v>1</v>
      </c>
      <c r="D18" s="80"/>
      <c r="G18" s="29"/>
    </row>
    <row r="19" spans="1:7" ht="45.75" thickBot="1" x14ac:dyDescent="0.3">
      <c r="A19" s="2" t="s">
        <v>231</v>
      </c>
      <c r="B19" s="5" t="s">
        <v>112</v>
      </c>
      <c r="C19" s="3">
        <v>1</v>
      </c>
      <c r="D19" s="80"/>
      <c r="G19" s="29"/>
    </row>
    <row r="20" spans="1:7" ht="45.75" thickBot="1" x14ac:dyDescent="0.3">
      <c r="A20" s="2" t="s">
        <v>163</v>
      </c>
      <c r="B20" s="5" t="s">
        <v>65</v>
      </c>
      <c r="C20" s="3">
        <v>1</v>
      </c>
      <c r="D20" s="80"/>
      <c r="G20" s="29"/>
    </row>
    <row r="21" spans="1:7" ht="45.75" thickBot="1" x14ac:dyDescent="0.25">
      <c r="A21" s="2" t="s">
        <v>164</v>
      </c>
      <c r="B21" s="5" t="s">
        <v>65</v>
      </c>
      <c r="C21" s="3">
        <v>1</v>
      </c>
      <c r="D21" s="81"/>
      <c r="G21" s="29"/>
    </row>
    <row r="22" spans="1:7" ht="45.75" thickBot="1" x14ac:dyDescent="0.3">
      <c r="A22" s="2" t="s">
        <v>165</v>
      </c>
      <c r="B22" s="5" t="s">
        <v>65</v>
      </c>
      <c r="C22" s="3">
        <v>1</v>
      </c>
      <c r="D22" s="80"/>
    </row>
    <row r="23" spans="1:7" ht="45.75" thickBot="1" x14ac:dyDescent="0.3">
      <c r="A23" s="2" t="s">
        <v>166</v>
      </c>
      <c r="B23" s="5" t="s">
        <v>65</v>
      </c>
      <c r="C23" s="3">
        <v>1</v>
      </c>
      <c r="D23" s="80"/>
    </row>
    <row r="24" spans="1:7" ht="58.9" customHeight="1" thickBot="1" x14ac:dyDescent="0.3">
      <c r="A24" s="15" t="s">
        <v>236</v>
      </c>
      <c r="B24" s="5" t="s">
        <v>112</v>
      </c>
      <c r="C24" s="3">
        <v>1</v>
      </c>
      <c r="D24" s="80"/>
    </row>
    <row r="25" spans="1:7" ht="48" customHeight="1" thickBot="1" x14ac:dyDescent="0.3">
      <c r="A25" s="15" t="s">
        <v>237</v>
      </c>
      <c r="B25" s="5" t="s">
        <v>112</v>
      </c>
      <c r="C25" s="3">
        <v>1</v>
      </c>
      <c r="D25" s="80"/>
    </row>
    <row r="26" spans="1:7" ht="45.75" thickBot="1" x14ac:dyDescent="0.3">
      <c r="A26" s="2" t="s">
        <v>174</v>
      </c>
      <c r="B26" s="5" t="s">
        <v>65</v>
      </c>
      <c r="C26" s="3">
        <v>1</v>
      </c>
      <c r="D26" s="80"/>
    </row>
    <row r="27" spans="1:7" ht="45.75" thickBot="1" x14ac:dyDescent="0.3">
      <c r="A27" s="2" t="s">
        <v>167</v>
      </c>
      <c r="B27" s="5" t="s">
        <v>65</v>
      </c>
      <c r="C27" s="3">
        <v>1</v>
      </c>
      <c r="D27" s="80"/>
    </row>
    <row r="28" spans="1:7" ht="49.15" customHeight="1" thickBot="1" x14ac:dyDescent="0.3">
      <c r="A28" s="2" t="s">
        <v>168</v>
      </c>
      <c r="B28" s="5" t="s">
        <v>65</v>
      </c>
      <c r="C28" s="3">
        <v>1</v>
      </c>
      <c r="D28" s="80"/>
    </row>
    <row r="29" spans="1:7" ht="43.9" customHeight="1" thickBot="1" x14ac:dyDescent="0.3">
      <c r="A29" s="2" t="s">
        <v>169</v>
      </c>
      <c r="B29" s="5" t="s">
        <v>65</v>
      </c>
      <c r="C29" s="3">
        <v>1</v>
      </c>
      <c r="D29" s="80"/>
    </row>
    <row r="30" spans="1:7" ht="43.15" customHeight="1" thickBot="1" x14ac:dyDescent="0.3">
      <c r="A30" s="2" t="s">
        <v>170</v>
      </c>
      <c r="B30" s="5" t="s">
        <v>65</v>
      </c>
      <c r="C30" s="3">
        <v>1</v>
      </c>
      <c r="D30" s="80"/>
    </row>
    <row r="31" spans="1:7" ht="43.9" customHeight="1" thickBot="1" x14ac:dyDescent="0.3">
      <c r="A31" s="2" t="s">
        <v>171</v>
      </c>
      <c r="B31" s="5" t="s">
        <v>65</v>
      </c>
      <c r="C31" s="3">
        <v>1</v>
      </c>
      <c r="D31" s="80"/>
    </row>
    <row r="32" spans="1:7" ht="30.75" thickBot="1" x14ac:dyDescent="0.3">
      <c r="A32" s="2" t="s">
        <v>208</v>
      </c>
      <c r="B32" s="5" t="s">
        <v>65</v>
      </c>
      <c r="C32" s="3">
        <v>1</v>
      </c>
      <c r="D32" s="80"/>
    </row>
    <row r="33" spans="1:4" ht="30.75" thickBot="1" x14ac:dyDescent="0.3">
      <c r="A33" s="2" t="s">
        <v>209</v>
      </c>
      <c r="B33" s="5" t="s">
        <v>65</v>
      </c>
      <c r="C33" s="3">
        <v>1</v>
      </c>
      <c r="D33" s="80"/>
    </row>
    <row r="34" spans="1:4" ht="30.75" thickBot="1" x14ac:dyDescent="0.3">
      <c r="A34" s="2" t="s">
        <v>210</v>
      </c>
      <c r="B34" s="5" t="s">
        <v>65</v>
      </c>
      <c r="C34" s="3">
        <v>1</v>
      </c>
      <c r="D34" s="80"/>
    </row>
    <row r="35" spans="1:4" ht="30.75" thickBot="1" x14ac:dyDescent="0.3">
      <c r="A35" s="2" t="s">
        <v>211</v>
      </c>
      <c r="B35" s="5" t="s">
        <v>65</v>
      </c>
      <c r="C35" s="3">
        <v>1</v>
      </c>
      <c r="D35" s="80"/>
    </row>
    <row r="36" spans="1:4" ht="30.75" thickBot="1" x14ac:dyDescent="0.3">
      <c r="A36" s="2" t="s">
        <v>212</v>
      </c>
      <c r="B36" s="5" t="s">
        <v>65</v>
      </c>
      <c r="C36" s="3">
        <v>1</v>
      </c>
      <c r="D36" s="80"/>
    </row>
    <row r="37" spans="1:4" ht="30.75" thickBot="1" x14ac:dyDescent="0.3">
      <c r="A37" s="2" t="s">
        <v>232</v>
      </c>
      <c r="B37" s="5" t="s">
        <v>65</v>
      </c>
      <c r="C37" s="3">
        <v>1</v>
      </c>
      <c r="D37" s="80"/>
    </row>
    <row r="38" spans="1:4" ht="30.75" thickBot="1" x14ac:dyDescent="0.3">
      <c r="A38" s="2" t="s">
        <v>176</v>
      </c>
      <c r="B38" s="5" t="s">
        <v>65</v>
      </c>
      <c r="C38" s="3">
        <v>1</v>
      </c>
      <c r="D38" s="80"/>
    </row>
    <row r="39" spans="1:4" ht="30.75" thickBot="1" x14ac:dyDescent="0.3">
      <c r="A39" s="2" t="s">
        <v>177</v>
      </c>
      <c r="B39" s="5" t="s">
        <v>65</v>
      </c>
      <c r="C39" s="3">
        <v>1</v>
      </c>
      <c r="D39" s="80"/>
    </row>
    <row r="40" spans="1:4" ht="40.9" customHeight="1" thickBot="1" x14ac:dyDescent="0.3">
      <c r="A40" s="2" t="s">
        <v>205</v>
      </c>
      <c r="B40" s="5" t="s">
        <v>65</v>
      </c>
      <c r="C40" s="3">
        <v>1</v>
      </c>
      <c r="D40" s="80"/>
    </row>
    <row r="41" spans="1:4" ht="49.9" customHeight="1" thickBot="1" x14ac:dyDescent="0.3">
      <c r="A41" s="2" t="s">
        <v>206</v>
      </c>
      <c r="B41" s="5" t="s">
        <v>65</v>
      </c>
      <c r="C41" s="3">
        <v>1</v>
      </c>
      <c r="D41" s="80"/>
    </row>
    <row r="42" spans="1:4" ht="40.9" customHeight="1" thickBot="1" x14ac:dyDescent="0.3">
      <c r="A42" s="2" t="s">
        <v>207</v>
      </c>
      <c r="B42" s="5" t="s">
        <v>65</v>
      </c>
      <c r="C42" s="3">
        <v>1</v>
      </c>
      <c r="D42" s="80"/>
    </row>
    <row r="43" spans="1:4" ht="30.75" thickBot="1" x14ac:dyDescent="0.3">
      <c r="A43" s="2" t="s">
        <v>179</v>
      </c>
      <c r="B43" s="5" t="s">
        <v>65</v>
      </c>
      <c r="C43" s="3">
        <v>1</v>
      </c>
      <c r="D43" s="80"/>
    </row>
    <row r="44" spans="1:4" ht="16.5" thickBot="1" x14ac:dyDescent="0.3">
      <c r="A44" s="2" t="s">
        <v>180</v>
      </c>
      <c r="B44" s="5" t="s">
        <v>65</v>
      </c>
      <c r="C44" s="3">
        <v>1</v>
      </c>
      <c r="D44" s="80"/>
    </row>
    <row r="45" spans="1:4" ht="16.5" thickBot="1" x14ac:dyDescent="0.3">
      <c r="A45" s="2" t="s">
        <v>181</v>
      </c>
      <c r="B45" s="5" t="s">
        <v>65</v>
      </c>
      <c r="C45" s="3">
        <v>1</v>
      </c>
      <c r="D45" s="80"/>
    </row>
    <row r="46" spans="1:4" ht="16.5" thickBot="1" x14ac:dyDescent="0.3">
      <c r="A46" s="2" t="s">
        <v>182</v>
      </c>
      <c r="B46" s="5" t="s">
        <v>65</v>
      </c>
      <c r="C46" s="3">
        <v>1</v>
      </c>
      <c r="D46" s="80"/>
    </row>
    <row r="47" spans="1:4" ht="30.75" thickBot="1" x14ac:dyDescent="0.3">
      <c r="A47" s="2" t="s">
        <v>183</v>
      </c>
      <c r="B47" s="5" t="s">
        <v>65</v>
      </c>
      <c r="C47" s="3">
        <v>1</v>
      </c>
      <c r="D47" s="80"/>
    </row>
    <row r="48" spans="1:4" ht="30.75" thickBot="1" x14ac:dyDescent="0.3">
      <c r="A48" s="2" t="s">
        <v>184</v>
      </c>
      <c r="B48" s="5" t="s">
        <v>65</v>
      </c>
      <c r="C48" s="3">
        <v>1</v>
      </c>
      <c r="D48" s="80"/>
    </row>
    <row r="49" spans="1:6" ht="30.75" thickBot="1" x14ac:dyDescent="0.3">
      <c r="A49" s="2" t="s">
        <v>185</v>
      </c>
      <c r="B49" s="5" t="s">
        <v>65</v>
      </c>
      <c r="C49" s="3">
        <v>1</v>
      </c>
      <c r="D49" s="80"/>
    </row>
    <row r="50" spans="1:6" ht="30.75" thickBot="1" x14ac:dyDescent="0.3">
      <c r="A50" s="2" t="s">
        <v>214</v>
      </c>
      <c r="B50" s="5" t="s">
        <v>65</v>
      </c>
      <c r="C50" s="3">
        <v>1</v>
      </c>
      <c r="D50" s="80"/>
    </row>
    <row r="51" spans="1:6" ht="30.75" thickBot="1" x14ac:dyDescent="0.3">
      <c r="A51" s="2" t="s">
        <v>186</v>
      </c>
      <c r="B51" s="5" t="s">
        <v>65</v>
      </c>
      <c r="C51" s="3">
        <v>1</v>
      </c>
      <c r="D51" s="80"/>
    </row>
    <row r="52" spans="1:6" ht="30.75" thickBot="1" x14ac:dyDescent="0.3">
      <c r="A52" s="2" t="s">
        <v>187</v>
      </c>
      <c r="B52" s="5" t="s">
        <v>65</v>
      </c>
      <c r="C52" s="3">
        <v>1</v>
      </c>
      <c r="D52" s="80"/>
    </row>
    <row r="53" spans="1:6" ht="27" customHeight="1" thickBot="1" x14ac:dyDescent="0.3">
      <c r="A53" s="2" t="s">
        <v>188</v>
      </c>
      <c r="B53" s="5" t="s">
        <v>65</v>
      </c>
      <c r="C53" s="3">
        <v>1</v>
      </c>
      <c r="D53" s="80"/>
    </row>
    <row r="54" spans="1:6" ht="30.75" thickBot="1" x14ac:dyDescent="0.3">
      <c r="A54" s="2" t="s">
        <v>189</v>
      </c>
      <c r="B54" s="5" t="s">
        <v>65</v>
      </c>
      <c r="C54" s="3">
        <v>1</v>
      </c>
      <c r="D54" s="80"/>
    </row>
    <row r="55" spans="1:6" ht="21" customHeight="1" thickBot="1" x14ac:dyDescent="0.3">
      <c r="A55" s="2" t="s">
        <v>191</v>
      </c>
      <c r="B55" s="5" t="s">
        <v>65</v>
      </c>
      <c r="C55" s="3">
        <v>1</v>
      </c>
      <c r="D55" s="80"/>
    </row>
    <row r="56" spans="1:6" ht="30.75" thickBot="1" x14ac:dyDescent="0.3">
      <c r="A56" s="2" t="s">
        <v>190</v>
      </c>
      <c r="B56" s="5" t="s">
        <v>65</v>
      </c>
      <c r="C56" s="3">
        <v>1</v>
      </c>
      <c r="D56" s="80"/>
    </row>
    <row r="57" spans="1:6" ht="16.5" thickBot="1" x14ac:dyDescent="0.3">
      <c r="A57" s="2" t="s">
        <v>213</v>
      </c>
      <c r="B57" s="5" t="s">
        <v>65</v>
      </c>
      <c r="C57" s="3">
        <v>1</v>
      </c>
      <c r="D57" s="80"/>
    </row>
    <row r="58" spans="1:6" ht="45.75" thickBot="1" x14ac:dyDescent="0.3">
      <c r="A58" s="2" t="s">
        <v>233</v>
      </c>
      <c r="B58" s="5" t="s">
        <v>65</v>
      </c>
      <c r="C58" s="3">
        <v>1</v>
      </c>
      <c r="D58" s="80"/>
    </row>
    <row r="59" spans="1:6" ht="45.75" thickBot="1" x14ac:dyDescent="0.25">
      <c r="A59" s="2" t="s">
        <v>172</v>
      </c>
      <c r="B59" s="5" t="s">
        <v>65</v>
      </c>
      <c r="C59" s="3">
        <v>1</v>
      </c>
      <c r="D59" s="81"/>
    </row>
    <row r="60" spans="1:6" ht="45.75" thickBot="1" x14ac:dyDescent="0.25">
      <c r="A60" s="2" t="s">
        <v>173</v>
      </c>
      <c r="B60" s="5" t="s">
        <v>65</v>
      </c>
      <c r="C60" s="3">
        <v>1</v>
      </c>
      <c r="D60" s="81"/>
    </row>
    <row r="61" spans="1:6" ht="57" customHeight="1" thickBot="1" x14ac:dyDescent="0.25">
      <c r="A61" s="2" t="s">
        <v>178</v>
      </c>
      <c r="B61" s="5" t="s">
        <v>31</v>
      </c>
      <c r="C61" s="3">
        <v>1</v>
      </c>
      <c r="D61" s="81"/>
    </row>
    <row r="62" spans="1:6" ht="56.45" customHeight="1" thickBot="1" x14ac:dyDescent="0.25">
      <c r="A62" s="2" t="s">
        <v>235</v>
      </c>
      <c r="B62" s="5" t="s">
        <v>175</v>
      </c>
      <c r="C62" s="3">
        <v>1</v>
      </c>
      <c r="D62" s="81"/>
    </row>
    <row r="63" spans="1:6" ht="60.75" thickBot="1" x14ac:dyDescent="0.25">
      <c r="A63" s="2" t="s">
        <v>234</v>
      </c>
      <c r="B63" s="5" t="s">
        <v>31</v>
      </c>
      <c r="C63" s="3">
        <v>1</v>
      </c>
      <c r="D63" s="81"/>
    </row>
    <row r="64" spans="1:6" ht="30.75" thickBot="1" x14ac:dyDescent="0.25">
      <c r="A64" s="33" t="s">
        <v>243</v>
      </c>
      <c r="B64" s="5" t="s">
        <v>31</v>
      </c>
      <c r="C64" s="3">
        <v>1</v>
      </c>
      <c r="D64" s="81"/>
      <c r="F64" s="31"/>
    </row>
    <row r="65" spans="1:6" ht="30.75" thickBot="1" x14ac:dyDescent="0.25">
      <c r="A65" s="33" t="s">
        <v>242</v>
      </c>
      <c r="B65" s="5" t="s">
        <v>31</v>
      </c>
      <c r="C65" s="3">
        <v>1</v>
      </c>
      <c r="D65" s="81"/>
      <c r="F65" s="31"/>
    </row>
    <row r="66" spans="1:6" ht="30.75" thickBot="1" x14ac:dyDescent="0.25">
      <c r="A66" s="33" t="s">
        <v>241</v>
      </c>
      <c r="B66" s="5" t="s">
        <v>31</v>
      </c>
      <c r="C66" s="3">
        <v>1</v>
      </c>
      <c r="D66" s="81"/>
      <c r="F66" s="31"/>
    </row>
    <row r="67" spans="1:6" ht="45.75" thickBot="1" x14ac:dyDescent="0.25">
      <c r="A67" s="33" t="s">
        <v>240</v>
      </c>
      <c r="B67" s="5" t="s">
        <v>31</v>
      </c>
      <c r="C67" s="3">
        <v>1</v>
      </c>
      <c r="D67" s="81"/>
      <c r="F67" s="31"/>
    </row>
    <row r="68" spans="1:6" ht="61.9" customHeight="1" thickBot="1" x14ac:dyDescent="0.25">
      <c r="A68" s="33" t="s">
        <v>238</v>
      </c>
      <c r="B68" s="5" t="s">
        <v>31</v>
      </c>
      <c r="C68" s="3">
        <v>1</v>
      </c>
      <c r="D68" s="81"/>
      <c r="F68" s="31"/>
    </row>
    <row r="69" spans="1:6" ht="60.75" thickBot="1" x14ac:dyDescent="0.25">
      <c r="A69" s="33" t="s">
        <v>239</v>
      </c>
      <c r="B69" s="5" t="s">
        <v>31</v>
      </c>
      <c r="C69" s="3">
        <v>1</v>
      </c>
      <c r="D69" s="81"/>
    </row>
    <row r="70" spans="1:6" ht="30.75" thickBot="1" x14ac:dyDescent="0.25">
      <c r="A70" s="33" t="s">
        <v>282</v>
      </c>
      <c r="B70" s="5" t="s">
        <v>31</v>
      </c>
      <c r="C70" s="3">
        <v>1</v>
      </c>
      <c r="D70" s="81"/>
    </row>
    <row r="71" spans="1:6" ht="30.75" thickBot="1" x14ac:dyDescent="0.25">
      <c r="A71" s="33" t="s">
        <v>283</v>
      </c>
      <c r="B71" s="5" t="s">
        <v>31</v>
      </c>
      <c r="C71" s="3">
        <v>1</v>
      </c>
      <c r="D71" s="81"/>
    </row>
    <row r="72" spans="1:6" ht="16.5" thickBot="1" x14ac:dyDescent="0.25">
      <c r="A72" s="33" t="s">
        <v>249</v>
      </c>
      <c r="B72" s="5" t="s">
        <v>31</v>
      </c>
      <c r="C72" s="3">
        <v>1</v>
      </c>
      <c r="D72" s="81"/>
    </row>
    <row r="73" spans="1:6" ht="16.5" thickBot="1" x14ac:dyDescent="0.25">
      <c r="A73" s="33" t="s">
        <v>248</v>
      </c>
      <c r="B73" s="5" t="s">
        <v>31</v>
      </c>
      <c r="C73" s="3">
        <v>1</v>
      </c>
      <c r="D73" s="81"/>
    </row>
    <row r="74" spans="1:6" ht="30.75" thickBot="1" x14ac:dyDescent="0.25">
      <c r="A74" s="33" t="s">
        <v>244</v>
      </c>
      <c r="B74" s="5" t="s">
        <v>31</v>
      </c>
      <c r="C74" s="3">
        <v>1</v>
      </c>
      <c r="D74" s="81"/>
    </row>
    <row r="75" spans="1:6" ht="16.5" thickBot="1" x14ac:dyDescent="0.25">
      <c r="A75" s="33" t="s">
        <v>245</v>
      </c>
      <c r="B75" s="5" t="s">
        <v>31</v>
      </c>
      <c r="C75" s="3">
        <v>1</v>
      </c>
      <c r="D75" s="81"/>
    </row>
    <row r="76" spans="1:6" ht="16.5" thickBot="1" x14ac:dyDescent="0.25">
      <c r="A76" s="33" t="s">
        <v>246</v>
      </c>
      <c r="B76" s="5" t="s">
        <v>175</v>
      </c>
      <c r="C76" s="3">
        <v>1</v>
      </c>
      <c r="D76" s="81"/>
    </row>
    <row r="77" spans="1:6" ht="16.5" thickBot="1" x14ac:dyDescent="0.25">
      <c r="A77" s="33" t="s">
        <v>247</v>
      </c>
      <c r="B77" s="5" t="s">
        <v>175</v>
      </c>
      <c r="C77" s="3">
        <v>1</v>
      </c>
      <c r="D77" s="81"/>
    </row>
    <row r="78" spans="1:6" ht="16.5" thickBot="1" x14ac:dyDescent="0.25">
      <c r="A78" s="33" t="s">
        <v>280</v>
      </c>
      <c r="B78" s="5" t="s">
        <v>175</v>
      </c>
      <c r="C78" s="3">
        <v>1</v>
      </c>
      <c r="D78" s="81"/>
    </row>
    <row r="79" spans="1:6" ht="16.5" thickBot="1" x14ac:dyDescent="0.25">
      <c r="A79" s="33" t="s">
        <v>281</v>
      </c>
      <c r="B79" s="5" t="s">
        <v>175</v>
      </c>
      <c r="C79" s="3">
        <v>1</v>
      </c>
      <c r="D79" s="81"/>
    </row>
    <row r="80" spans="1:6" ht="30.75" thickBot="1" x14ac:dyDescent="0.25">
      <c r="A80" s="33" t="s">
        <v>250</v>
      </c>
      <c r="B80" s="5" t="s">
        <v>175</v>
      </c>
      <c r="C80" s="3">
        <v>1</v>
      </c>
      <c r="D80" s="81"/>
    </row>
    <row r="81" spans="1:4" ht="30.75" thickBot="1" x14ac:dyDescent="0.25">
      <c r="A81" s="33" t="s">
        <v>251</v>
      </c>
      <c r="B81" s="5" t="s">
        <v>175</v>
      </c>
      <c r="C81" s="3">
        <v>1</v>
      </c>
      <c r="D81" s="81"/>
    </row>
    <row r="82" spans="1:4" ht="30.75" thickBot="1" x14ac:dyDescent="0.25">
      <c r="A82" s="33" t="s">
        <v>197</v>
      </c>
      <c r="B82" s="5" t="s">
        <v>175</v>
      </c>
      <c r="C82" s="3">
        <v>1</v>
      </c>
      <c r="D82" s="81"/>
    </row>
    <row r="83" spans="1:4" ht="30.75" thickBot="1" x14ac:dyDescent="0.25">
      <c r="A83" s="33" t="s">
        <v>196</v>
      </c>
      <c r="B83" s="5" t="s">
        <v>175</v>
      </c>
      <c r="C83" s="3">
        <v>1</v>
      </c>
      <c r="D83" s="81"/>
    </row>
    <row r="84" spans="1:4" ht="30.75" thickBot="1" x14ac:dyDescent="0.25">
      <c r="A84" s="33" t="s">
        <v>198</v>
      </c>
      <c r="B84" s="5" t="s">
        <v>175</v>
      </c>
      <c r="C84" s="3">
        <v>1</v>
      </c>
      <c r="D84" s="81"/>
    </row>
    <row r="85" spans="1:4" ht="30.75" thickBot="1" x14ac:dyDescent="0.25">
      <c r="A85" s="33" t="s">
        <v>199</v>
      </c>
      <c r="B85" s="5" t="s">
        <v>175</v>
      </c>
      <c r="C85" s="3">
        <v>1</v>
      </c>
      <c r="D85" s="81"/>
    </row>
    <row r="86" spans="1:4" ht="60.75" thickBot="1" x14ac:dyDescent="0.25">
      <c r="A86" s="33" t="s">
        <v>222</v>
      </c>
      <c r="B86" s="5" t="s">
        <v>175</v>
      </c>
      <c r="C86" s="3">
        <v>1</v>
      </c>
      <c r="D86" s="81"/>
    </row>
    <row r="87" spans="1:4" ht="60.75" thickBot="1" x14ac:dyDescent="0.25">
      <c r="A87" s="33" t="s">
        <v>221</v>
      </c>
      <c r="B87" s="5" t="s">
        <v>175</v>
      </c>
      <c r="C87" s="3">
        <v>1</v>
      </c>
      <c r="D87" s="81"/>
    </row>
    <row r="88" spans="1:4" ht="30.75" thickBot="1" x14ac:dyDescent="0.25">
      <c r="A88" s="33" t="s">
        <v>218</v>
      </c>
      <c r="B88" s="5" t="s">
        <v>175</v>
      </c>
      <c r="C88" s="3">
        <v>1</v>
      </c>
      <c r="D88" s="81"/>
    </row>
    <row r="89" spans="1:4" ht="120" customHeight="1" thickBot="1" x14ac:dyDescent="0.25">
      <c r="A89" s="2" t="s">
        <v>286</v>
      </c>
      <c r="B89" s="5" t="s">
        <v>31</v>
      </c>
      <c r="C89" s="3">
        <v>1</v>
      </c>
      <c r="D89" s="81"/>
    </row>
    <row r="90" spans="1:4" ht="84.75" thickBot="1" x14ac:dyDescent="0.25">
      <c r="A90" s="2" t="s">
        <v>285</v>
      </c>
      <c r="B90" s="5" t="s">
        <v>31</v>
      </c>
      <c r="C90" s="3">
        <v>1</v>
      </c>
      <c r="D90" s="81"/>
    </row>
    <row r="91" spans="1:4" ht="90" customHeight="1" thickBot="1" x14ac:dyDescent="0.25">
      <c r="A91" s="2" t="s">
        <v>279</v>
      </c>
      <c r="B91" s="5" t="s">
        <v>31</v>
      </c>
      <c r="C91" s="3">
        <v>1</v>
      </c>
      <c r="D91" s="81"/>
    </row>
    <row r="92" spans="1:4" ht="46.9" customHeight="1" thickBot="1" x14ac:dyDescent="0.25">
      <c r="A92" s="137" t="s">
        <v>300</v>
      </c>
      <c r="B92" s="138"/>
      <c r="C92" s="139"/>
      <c r="D92" s="96"/>
    </row>
    <row r="93" spans="1:4" ht="18.75" thickBot="1" x14ac:dyDescent="0.25">
      <c r="A93" s="122" t="s">
        <v>118</v>
      </c>
      <c r="B93" s="123"/>
      <c r="C93" s="124"/>
      <c r="D93" s="46">
        <f>SUM(D4:D91)</f>
        <v>0</v>
      </c>
    </row>
    <row r="94" spans="1:4" x14ac:dyDescent="0.2">
      <c r="D94" s="70"/>
    </row>
    <row r="99" spans="1:1" x14ac:dyDescent="0.2">
      <c r="A99" t="s">
        <v>200</v>
      </c>
    </row>
  </sheetData>
  <mergeCells count="5">
    <mergeCell ref="A1:D1"/>
    <mergeCell ref="A93:C93"/>
    <mergeCell ref="G7:I7"/>
    <mergeCell ref="A3:D3"/>
    <mergeCell ref="A92:C92"/>
  </mergeCells>
  <phoneticPr fontId="18" type="noConversion"/>
  <pageMargins left="0.70866141732283472" right="0.70866141732283472" top="0.74803149606299213" bottom="0.74803149606299213" header="0.31496062992125984" footer="0.31496062992125984"/>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6"/>
  <sheetViews>
    <sheetView rightToLeft="1" tabSelected="1" view="pageBreakPreview" zoomScale="85" zoomScaleNormal="100" zoomScaleSheetLayoutView="85" workbookViewId="0">
      <selection activeCell="D7" sqref="D7"/>
    </sheetView>
  </sheetViews>
  <sheetFormatPr defaultRowHeight="14.25" x14ac:dyDescent="0.2"/>
  <cols>
    <col min="1" max="1" width="7" customWidth="1"/>
    <col min="2" max="2" width="6" customWidth="1"/>
    <col min="3" max="3" width="30.5" style="1" customWidth="1"/>
    <col min="4" max="4" width="11.125" customWidth="1"/>
    <col min="5" max="5" width="7.75" customWidth="1"/>
    <col min="6" max="6" width="17.5" customWidth="1"/>
    <col min="8" max="8" width="11.875" bestFit="1" customWidth="1"/>
  </cols>
  <sheetData>
    <row r="1" spans="1:8" ht="32.25" customHeight="1" x14ac:dyDescent="0.2">
      <c r="A1" s="65"/>
      <c r="B1" s="147" t="s">
        <v>110</v>
      </c>
      <c r="C1" s="148"/>
      <c r="D1" s="148"/>
      <c r="E1" s="148"/>
      <c r="F1" s="149"/>
    </row>
    <row r="2" spans="1:8" ht="66" customHeight="1" thickBot="1" x14ac:dyDescent="0.25">
      <c r="A2" s="64" t="s">
        <v>257</v>
      </c>
      <c r="B2" s="52" t="s">
        <v>258</v>
      </c>
      <c r="C2" s="53" t="s">
        <v>102</v>
      </c>
      <c r="D2" s="54" t="s">
        <v>103</v>
      </c>
      <c r="E2" s="54" t="s">
        <v>104</v>
      </c>
      <c r="F2" s="55" t="s">
        <v>295</v>
      </c>
    </row>
    <row r="3" spans="1:8" ht="42" customHeight="1" thickBot="1" x14ac:dyDescent="0.25">
      <c r="A3" s="63" t="s">
        <v>253</v>
      </c>
      <c r="B3" s="155" t="s">
        <v>111</v>
      </c>
      <c r="C3" s="156"/>
      <c r="D3" s="89">
        <f>'פרק 1 לנספח ב'!G11</f>
        <v>180840</v>
      </c>
      <c r="E3" s="56">
        <v>0.6</v>
      </c>
      <c r="F3" s="93">
        <f>E3*D3*1.17</f>
        <v>126949.68</v>
      </c>
      <c r="H3" s="74"/>
    </row>
    <row r="4" spans="1:8" ht="42" customHeight="1" thickBot="1" x14ac:dyDescent="0.25">
      <c r="A4" s="63" t="s">
        <v>254</v>
      </c>
      <c r="B4" s="168" t="s">
        <v>252</v>
      </c>
      <c r="C4" s="169"/>
      <c r="D4" s="89">
        <f>'פרק 2 לנספח ב'!H4</f>
        <v>144000</v>
      </c>
      <c r="E4" s="62">
        <v>0.1</v>
      </c>
      <c r="F4" s="93">
        <f>E4*D4*1.17</f>
        <v>16848</v>
      </c>
      <c r="H4" s="74"/>
    </row>
    <row r="5" spans="1:8" ht="15.75" x14ac:dyDescent="0.2">
      <c r="A5" s="150" t="s">
        <v>255</v>
      </c>
      <c r="B5" s="57">
        <v>2.1</v>
      </c>
      <c r="C5" s="58" t="s">
        <v>105</v>
      </c>
      <c r="D5" s="90">
        <f>'פרק 4 לנספח ב'!D38</f>
        <v>0</v>
      </c>
      <c r="E5" s="160"/>
      <c r="F5" s="161"/>
    </row>
    <row r="6" spans="1:8" ht="15.75" x14ac:dyDescent="0.2">
      <c r="A6" s="151"/>
      <c r="B6" s="59">
        <v>2.2000000000000002</v>
      </c>
      <c r="C6" s="60" t="s">
        <v>106</v>
      </c>
      <c r="D6" s="91">
        <f>'פרק 5 לנספח ב'!D61</f>
        <v>0</v>
      </c>
      <c r="E6" s="162"/>
      <c r="F6" s="163"/>
    </row>
    <row r="7" spans="1:8" ht="15.75" x14ac:dyDescent="0.2">
      <c r="A7" s="151"/>
      <c r="B7" s="59">
        <v>2.2999999999999998</v>
      </c>
      <c r="C7" s="60" t="s">
        <v>107</v>
      </c>
      <c r="D7" s="91">
        <f>'פרק 6 לנספח ב'!D38</f>
        <v>0</v>
      </c>
      <c r="E7" s="162"/>
      <c r="F7" s="163"/>
    </row>
    <row r="8" spans="1:8" ht="15.75" x14ac:dyDescent="0.2">
      <c r="A8" s="151"/>
      <c r="B8" s="59">
        <v>2.4</v>
      </c>
      <c r="C8" s="60" t="s">
        <v>108</v>
      </c>
      <c r="D8" s="91">
        <f>'פרק 7 לנספח ב'!D11</f>
        <v>0</v>
      </c>
      <c r="E8" s="162"/>
      <c r="F8" s="163"/>
    </row>
    <row r="9" spans="1:8" ht="15.75" x14ac:dyDescent="0.2">
      <c r="A9" s="151"/>
      <c r="B9" s="59">
        <v>2.5</v>
      </c>
      <c r="C9" s="60" t="s">
        <v>116</v>
      </c>
      <c r="D9" s="91">
        <f>'פרק 8 לנספח ב'!D21</f>
        <v>0</v>
      </c>
      <c r="E9" s="164"/>
      <c r="F9" s="165"/>
    </row>
    <row r="10" spans="1:8" ht="16.5" thickBot="1" x14ac:dyDescent="0.25">
      <c r="A10" s="151"/>
      <c r="B10" s="59">
        <v>2.6</v>
      </c>
      <c r="C10" s="60" t="s">
        <v>109</v>
      </c>
      <c r="D10" s="91">
        <f>'פרק 9 לנספח ב'!D93</f>
        <v>0</v>
      </c>
      <c r="E10" s="166"/>
      <c r="F10" s="167"/>
    </row>
    <row r="11" spans="1:8" ht="33.6" customHeight="1" thickBot="1" x14ac:dyDescent="0.25">
      <c r="A11" s="152"/>
      <c r="B11" s="153" t="s">
        <v>256</v>
      </c>
      <c r="C11" s="154"/>
      <c r="D11" s="92">
        <f>SUM(D5:D10)</f>
        <v>0</v>
      </c>
      <c r="E11" s="61">
        <v>0.3</v>
      </c>
      <c r="F11" s="93">
        <f>E11*D11*1.17</f>
        <v>0</v>
      </c>
      <c r="H11" s="74"/>
    </row>
    <row r="12" spans="1:8" ht="21.6" customHeight="1" thickBot="1" x14ac:dyDescent="0.25">
      <c r="A12" s="157" t="s">
        <v>296</v>
      </c>
      <c r="B12" s="158"/>
      <c r="C12" s="158"/>
      <c r="D12" s="158"/>
      <c r="E12" s="159"/>
      <c r="F12" s="93">
        <f>F4+F11+F3</f>
        <v>143797.68</v>
      </c>
    </row>
    <row r="15" spans="1:8" x14ac:dyDescent="0.2">
      <c r="D15" s="73"/>
      <c r="H15" s="74"/>
    </row>
    <row r="16" spans="1:8" ht="15" x14ac:dyDescent="0.2">
      <c r="C16" s="20"/>
      <c r="D16" s="74"/>
      <c r="H16" s="74"/>
    </row>
  </sheetData>
  <sheetProtection algorithmName="SHA-512" hashValue="7ZwpC1EIEbBoJcjcrDg9miTaql2Ct6BpOuaHjQ0nGXGug4vQUzGUvZ1ETkoNn1uJs0csT+mTwio8syOBNz6wXQ==" saltValue="ijwDAtLi+BmcAun7SxGIYQ==" spinCount="100000" sheet="1" objects="1" scenarios="1"/>
  <mergeCells count="9">
    <mergeCell ref="B1:F1"/>
    <mergeCell ref="A5:A11"/>
    <mergeCell ref="B11:C11"/>
    <mergeCell ref="B3:C3"/>
    <mergeCell ref="A12:E12"/>
    <mergeCell ref="E5:F8"/>
    <mergeCell ref="E9:F9"/>
    <mergeCell ref="E10:F10"/>
    <mergeCell ref="B4:C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9</vt:i4>
      </vt:variant>
      <vt:variant>
        <vt:lpstr>טווחים בעלי שם</vt:lpstr>
      </vt:variant>
      <vt:variant>
        <vt:i4>18</vt:i4>
      </vt:variant>
    </vt:vector>
  </HeadingPairs>
  <TitlesOfParts>
    <vt:vector size="27" baseType="lpstr">
      <vt:lpstr>פרק 1 לנספח ב</vt:lpstr>
      <vt:lpstr>פרק 2 לנספח ב</vt:lpstr>
      <vt:lpstr>פרק 4 לנספח ב</vt:lpstr>
      <vt:lpstr>פרק 5 לנספח ב</vt:lpstr>
      <vt:lpstr>פרק 6 לנספח ב</vt:lpstr>
      <vt:lpstr>פרק 7 לנספח ב</vt:lpstr>
      <vt:lpstr>פרק 8 לנספח ב</vt:lpstr>
      <vt:lpstr>פרק 9 לנספח ב</vt:lpstr>
      <vt:lpstr>ריכוז ההצעה </vt:lpstr>
      <vt:lpstr>'פרק 9 לנספח ב'!_2._פרק_02_1</vt:lpstr>
      <vt:lpstr>'פרק 1 לנספח ב'!WPrint_Area_W</vt:lpstr>
      <vt:lpstr>'פרק 2 לנספח ב'!WPrint_Area_W</vt:lpstr>
      <vt:lpstr>'פרק 4 לנספח ב'!WPrint_Area_W</vt:lpstr>
      <vt:lpstr>'פרק 5 לנספח ב'!WPrint_Area_W</vt:lpstr>
      <vt:lpstr>'פרק 6 לנספח ב'!WPrint_Area_W</vt:lpstr>
      <vt:lpstr>'פרק 7 לנספח ב'!WPrint_Area_W</vt:lpstr>
      <vt:lpstr>'פרק 8 לנספח ב'!WPrint_Area_W</vt:lpstr>
      <vt:lpstr>'פרק 9 לנספח ב'!WPrint_Area_W</vt:lpstr>
      <vt:lpstr>'ריכוז ההצעה '!WPrint_Area_W</vt:lpstr>
      <vt:lpstr>'פרק 1 לנספח ב'!WPrint_TitlesW</vt:lpstr>
      <vt:lpstr>'פרק 2 לנספח ב'!WPrint_TitlesW</vt:lpstr>
      <vt:lpstr>'פרק 4 לנספח ב'!WPrint_TitlesW</vt:lpstr>
      <vt:lpstr>'פרק 5 לנספח ב'!WPrint_TitlesW</vt:lpstr>
      <vt:lpstr>'פרק 6 לנספח ב'!WPrint_TitlesW</vt:lpstr>
      <vt:lpstr>'פרק 7 לנספח ב'!WPrint_TitlesW</vt:lpstr>
      <vt:lpstr>'פרק 8 לנספח ב'!WPrint_TitlesW</vt:lpstr>
      <vt:lpstr>'פרק 9 לנספח ב'!WPrint_TitlesW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ירדן גרנירר</cp:lastModifiedBy>
  <cp:lastPrinted>2020-10-15T10:51:59Z</cp:lastPrinted>
  <dcterms:created xsi:type="dcterms:W3CDTF">2020-03-06T08:34:31Z</dcterms:created>
  <dcterms:modified xsi:type="dcterms:W3CDTF">2020-12-06T14:01:03Z</dcterms:modified>
</cp:coreProperties>
</file>