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api.box.com/wopi/files/2097067144262/WOPIServiceId_TP_BOX_2/WOPIUserId_-/"/>
    </mc:Choice>
  </mc:AlternateContent>
  <xr:revisionPtr revIDLastSave="0" documentId="8_{813A3C72-D3E8-43FC-B063-5A4F915492E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טופס הצעת מחיר מזון" sheetId="22" r:id="rId1"/>
    <sheet name="גיליון1" sheetId="26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0" i="22" l="1"/>
  <c r="X51" i="22"/>
  <c r="X49" i="22"/>
  <c r="X47" i="22"/>
  <c r="X48" i="22"/>
  <c r="W47" i="22"/>
  <c r="W48" i="22"/>
  <c r="W49" i="22"/>
  <c r="W50" i="22"/>
  <c r="W51" i="22"/>
  <c r="X18" i="22"/>
  <c r="X21" i="22"/>
  <c r="W19" i="22"/>
  <c r="X19" i="22" s="1"/>
  <c r="W20" i="22"/>
  <c r="X20" i="22" s="1"/>
  <c r="W21" i="22"/>
  <c r="W22" i="22"/>
  <c r="X22" i="22" s="1"/>
  <c r="W3" i="22"/>
  <c r="W7" i="22"/>
  <c r="X7" i="22" s="1"/>
  <c r="W4" i="22"/>
  <c r="X4" i="22" s="1"/>
  <c r="W5" i="22"/>
  <c r="X5" i="22" s="1"/>
  <c r="Y52" i="22"/>
  <c r="W37" i="22"/>
  <c r="W38" i="22"/>
  <c r="W39" i="22"/>
  <c r="W40" i="22"/>
  <c r="W14" i="22"/>
  <c r="X14" i="22" s="1"/>
  <c r="W15" i="22"/>
  <c r="X15" i="22" s="1"/>
  <c r="W16" i="22"/>
  <c r="X16" i="22" s="1"/>
  <c r="W17" i="22"/>
  <c r="X17" i="22" s="1"/>
  <c r="W18" i="22"/>
  <c r="T24" i="22"/>
  <c r="W24" i="22" l="1"/>
  <c r="W25" i="22"/>
  <c r="X25" i="22" s="1"/>
  <c r="W26" i="22"/>
  <c r="X26" i="22" s="1"/>
  <c r="W28" i="22"/>
  <c r="X28" i="22" s="1"/>
  <c r="W29" i="22"/>
  <c r="X29" i="22" s="1"/>
  <c r="W31" i="22"/>
  <c r="X31" i="22" s="1"/>
  <c r="W32" i="22"/>
  <c r="X32" i="22" s="1"/>
  <c r="W34" i="22"/>
  <c r="X34" i="22" s="1"/>
  <c r="W35" i="22"/>
  <c r="W36" i="22"/>
  <c r="X36" i="22" s="1"/>
  <c r="W41" i="22"/>
  <c r="X41" i="22" s="1"/>
  <c r="W42" i="22"/>
  <c r="X42" i="22" s="1"/>
  <c r="W43" i="22"/>
  <c r="X43" i="22" s="1"/>
  <c r="W44" i="22"/>
  <c r="X44" i="22" s="1"/>
  <c r="X52" i="22" s="1"/>
  <c r="W45" i="22"/>
  <c r="X45" i="22" s="1"/>
  <c r="W46" i="22"/>
  <c r="X46" i="22" s="1"/>
  <c r="W6" i="22"/>
  <c r="W8" i="22"/>
  <c r="W9" i="22"/>
  <c r="W10" i="22"/>
  <c r="W11" i="22"/>
  <c r="W12" i="22"/>
  <c r="W13" i="22"/>
  <c r="X3" i="22"/>
  <c r="T35" i="22" l="1"/>
  <c r="X35" i="22" s="1"/>
  <c r="X6" i="22"/>
  <c r="X8" i="22"/>
  <c r="T9" i="22"/>
  <c r="X9" i="22" s="1"/>
  <c r="T10" i="22"/>
  <c r="X10" i="22" s="1"/>
  <c r="T11" i="22"/>
  <c r="X11" i="22" s="1"/>
  <c r="X12" i="22"/>
  <c r="X13" i="22"/>
  <c r="X24" i="22"/>
  <c r="T52" i="22" l="1"/>
</calcChain>
</file>

<file path=xl/sharedStrings.xml><?xml version="1.0" encoding="utf-8"?>
<sst xmlns="http://schemas.openxmlformats.org/spreadsheetml/2006/main" count="97" uniqueCount="94">
  <si>
    <t>סה"כ</t>
  </si>
  <si>
    <t xml:space="preserve">11. סוכרים, סירופים, דבש וממתיקים שולחנים </t>
  </si>
  <si>
    <t>14. משקאות למעט מוצרי חלב</t>
  </si>
  <si>
    <t>15. חטיפים מוכנים לאכילה</t>
  </si>
  <si>
    <t>1. 
חלב ומוצרי חלב, ותחליפיהם</t>
  </si>
  <si>
    <t>2. 
שומנים ושמנים ותחליבי שומן ושמן</t>
  </si>
  <si>
    <t xml:space="preserve">3. 
מקפאים אכילים </t>
  </si>
  <si>
    <t>4.
 פירות וירקות</t>
  </si>
  <si>
    <t>5. 
ממתקים</t>
  </si>
  <si>
    <t>6. 
דגנים ומוצרי דגנים</t>
  </si>
  <si>
    <t>7.
 מוצרי מאפה</t>
  </si>
  <si>
    <t>8.
 בשר ומוצריו</t>
  </si>
  <si>
    <t>9. 
דגים ומוצריהם</t>
  </si>
  <si>
    <t>10.
 ביצים ומוצרי ביצים</t>
  </si>
  <si>
    <t>12.
 מלחים, תבלינים, מרקים, רטבים, סלטים ומוצרי חלבון</t>
  </si>
  <si>
    <t>13. 
מזון לצרכים מיוחדים</t>
  </si>
  <si>
    <t>16.
קינוחים למעט מוצרים הכלולים בקטגוריות 1, 3 ו- 4</t>
  </si>
  <si>
    <t>17. 
תוספי תזונה</t>
  </si>
  <si>
    <t>18. 
מזונות מעובדים שאינם כלולים בקטגוריות 1 עד 17, למעט מזון לתינוקות ופעוטות</t>
  </si>
  <si>
    <t>Dioxins and PCBs</t>
  </si>
  <si>
    <t xml:space="preserve">מזהמים אורגניים הלוגניים עמידים </t>
  </si>
  <si>
    <t xml:space="preserve">מזהמי עיבוד </t>
  </si>
  <si>
    <t>מזהמים אחרים</t>
  </si>
  <si>
    <t>Melamine</t>
  </si>
  <si>
    <t xml:space="preserve">
רשימת אנליזות</t>
  </si>
  <si>
    <t>אלכוהול</t>
  </si>
  <si>
    <t xml:space="preserve">הערות לבדיקת הנתונים </t>
  </si>
  <si>
    <t>מזהמים כימיים:</t>
  </si>
  <si>
    <t xml:space="preserve">מיקרוביולוגיה: </t>
  </si>
  <si>
    <t xml:space="preserve">חומרי הדברה </t>
  </si>
  <si>
    <t>מזון לתינוקות - 30</t>
  </si>
  <si>
    <t>אגוזים ומוצריהם - 300 
קטניות ומוצריהן - 150</t>
  </si>
  <si>
    <t>Perfluoroalkyl PFAS</t>
  </si>
  <si>
    <t>PAH</t>
  </si>
  <si>
    <t>MCPD-3</t>
  </si>
  <si>
    <t>רלוונטי לכל קטגוריות המזון</t>
  </si>
  <si>
    <t>1000
אגוזים ומוצריהם - 300 
קטניות ומוצריהן - 150</t>
  </si>
  <si>
    <t>50
מזון לתינוקות - 30</t>
  </si>
  <si>
    <t xml:space="preserve">
שימורים - 10</t>
  </si>
  <si>
    <t>90
מזון לתינוקות - 30</t>
  </si>
  <si>
    <t>מזון לתינוקות - 30
10</t>
  </si>
  <si>
    <t xml:space="preserve">
מזונות אחרים 10</t>
  </si>
  <si>
    <t xml:space="preserve">
יין - 30</t>
  </si>
  <si>
    <t>אפלטוקסינים ואוכרטוקסינים</t>
  </si>
  <si>
    <t xml:space="preserve">לא מחוייב כל שנה, יכול להיות שיעשה אחת לשנתיים שלוש
</t>
  </si>
  <si>
    <t xml:space="preserve">40
תה וחליטות - 40
מוצרי קפה וקקאו - 40 </t>
  </si>
  <si>
    <t xml:space="preserve">מזון לתינוקות - 40
</t>
  </si>
  <si>
    <t>סטפ. קואג. חיובי</t>
  </si>
  <si>
    <t>בצילוס  צראוס</t>
  </si>
  <si>
    <t>פוספאטים</t>
  </si>
  <si>
    <t>ממתיקים בעלי מתיקות גבוהה ו פוליאוליים</t>
  </si>
  <si>
    <t>חומרים משפרי מזון(עיקריים):</t>
  </si>
  <si>
    <t>PH</t>
  </si>
  <si>
    <t>עלות בדיקה בודדת כולל מע"מ</t>
  </si>
  <si>
    <t>עלות לבדיקה בודדת לא כולל מע"מ</t>
  </si>
  <si>
    <t>סה"כ משוקלל כולל מע"מ</t>
  </si>
  <si>
    <t>כמות לצורך שקלול</t>
  </si>
  <si>
    <t>גורם מבצע</t>
  </si>
  <si>
    <t>קבלן משנה</t>
  </si>
  <si>
    <t>ממיסים אורגניים</t>
  </si>
  <si>
    <t>AW</t>
  </si>
  <si>
    <t>חיידקים לקטיים</t>
  </si>
  <si>
    <t>קלוסטרידיום</t>
  </si>
  <si>
    <t>ערכים תזונתיים</t>
  </si>
  <si>
    <t>מקרו נוטריינטים</t>
  </si>
  <si>
    <t>יכול שייעשה בכל שנה בקטגוריה אחרת</t>
  </si>
  <si>
    <t>10
מזון לתינוקות-40</t>
  </si>
  <si>
    <r>
      <t xml:space="preserve">אנטרובקטריצה - </t>
    </r>
    <r>
      <rPr>
        <sz val="11"/>
        <rFont val="Tahoma"/>
        <family val="2"/>
      </rPr>
      <t>פרוטוקול שגרתי</t>
    </r>
    <r>
      <rPr>
        <b/>
        <sz val="11"/>
        <rFont val="Tahoma"/>
        <family val="2"/>
      </rPr>
      <t xml:space="preserve"> </t>
    </r>
  </si>
  <si>
    <r>
      <t xml:space="preserve">ספירה כללית - </t>
    </r>
    <r>
      <rPr>
        <sz val="11"/>
        <rFont val="Tahoma"/>
        <family val="2"/>
      </rPr>
      <t>פרוטוקול שגרתי</t>
    </r>
    <r>
      <rPr>
        <b/>
        <sz val="11"/>
        <rFont val="Tahoma"/>
        <family val="2"/>
      </rPr>
      <t xml:space="preserve"> </t>
    </r>
  </si>
  <si>
    <r>
      <t xml:space="preserve">היסטמין - </t>
    </r>
    <r>
      <rPr>
        <sz val="11"/>
        <rFont val="Tahoma"/>
        <family val="2"/>
      </rPr>
      <t>HPLC</t>
    </r>
  </si>
  <si>
    <r>
      <rPr>
        <sz val="11"/>
        <rFont val="Tahoma"/>
        <family val="2"/>
      </rPr>
      <t xml:space="preserve"> פרוטוקול שגרתי</t>
    </r>
    <r>
      <rPr>
        <b/>
        <sz val="11"/>
        <rFont val="Tahoma"/>
        <family val="2"/>
      </rPr>
      <t xml:space="preserve"> E.coli</t>
    </r>
  </si>
  <si>
    <t>עמודהT אינה בהכרח הסכום של כלל הקבוצות - נלקחו בחשבון התפרצויות/חשד לתחלואה</t>
  </si>
  <si>
    <t>ספק</t>
  </si>
  <si>
    <r>
      <t xml:space="preserve">ליסטריה </t>
    </r>
    <r>
      <rPr>
        <sz val="11"/>
        <rFont val="Tahoma"/>
        <family val="2"/>
      </rPr>
      <t>PCR - (SPP+MONO)</t>
    </r>
  </si>
  <si>
    <t>ליסטריה VIDAS - (SPP+MONO)</t>
  </si>
  <si>
    <t>ליסטריה MONO- ספירה</t>
  </si>
  <si>
    <r>
      <t xml:space="preserve">סלמונלה PCR - </t>
    </r>
    <r>
      <rPr>
        <sz val="11"/>
        <rFont val="Tahoma"/>
        <family val="2"/>
      </rPr>
      <t>פרוטוקול שגרתי</t>
    </r>
  </si>
  <si>
    <r>
      <t xml:space="preserve">סלמונלה VIDAS </t>
    </r>
    <r>
      <rPr>
        <sz val="11"/>
        <rFont val="Tahoma"/>
        <family val="2"/>
      </rPr>
      <t>פרוטוקול שגרתי</t>
    </r>
  </si>
  <si>
    <r>
      <t xml:space="preserve">אלרגנים </t>
    </r>
    <r>
      <rPr>
        <sz val="14"/>
        <rFont val="David"/>
        <family val="2"/>
      </rPr>
      <t>(גלוטן, ביצים, דגים, חלב, סויה, שומשום, בוטנים, אגוזים (מלך, לוז, קשיו, פקאן, מקדמיה, ברזיל, פיסטוק), סולפיט, שקדים.</t>
    </r>
  </si>
  <si>
    <t>בדיקות סביבתיות- סלמונלה PCR</t>
  </si>
  <si>
    <t>בדיקות סביבתיות- סלמונלה VIDAS</t>
  </si>
  <si>
    <t>בדיקות סביבתיות- ליסטריה PCR_SPP</t>
  </si>
  <si>
    <t>בדיקות סביבתיות- ליסטריה VIDAS_SPP</t>
  </si>
  <si>
    <t>כושר השתמרות</t>
  </si>
  <si>
    <r>
      <t xml:space="preserve">מיקוטוקסינים (למעט פטולין, ציטרינין וארגוט)
</t>
    </r>
    <r>
      <rPr>
        <sz val="10"/>
        <rFont val="Tahoma"/>
        <family val="2"/>
      </rPr>
      <t xml:space="preserve">(לא כולל אפלטוקסינים ואוכרטוקסינים)
הבדיקות הנדרשות בשלב א' הן למיקוטוקסינים המפורטים בחקיקה האירופאית המאומצת, 915/2023, למעט citrin, ergot  sclerotia and alkaloids. -תרגום שלה מפורסם באתר שמ"א. </t>
    </r>
  </si>
  <si>
    <t>ויטמינים                                                    שם הויטמין  מקורות
ויטמין A Retinol, retinyl acetate, beta carotene
ויטמין D Cholecalciferol, ergocalciferol
ויטמין E Alpha tocopherol, Alpha tocopheryl acetate
ויטמין K Menaquinone
ויטמין B1 Thiamine hydrochloride
ויטמין B2 Riboflavin
ניאצין – ויטמין B3 Nicotinic acid, Nicotinamide
חומצה פנטוטנית – ויטמין B5 D- panthothenate, calcium
ויטמין B6 Pyridoxine hydrochloride
פולאט – ויטמין B9 Pteroylmonoglutamic acid, Calcium L methylfolate
ויטמין B12 Cyanocobalamine, Methylcobalamin
ביוטין – ויטמין B7 D- biotin
ויטמין C Ascorbic acid, Sodium ascorbate</t>
  </si>
  <si>
    <t>מינרלים                                                    כלל המינרלים המופיעים בחקיקה 1925/2006 על מקורותיהם השונים
בשלב ראשון - מינרלים:
סידן, מגנזיום, יוד, ברזל, אבץ, פלואור, סלניום, נחושת, מנגן, כרום, מוליבדן, נתרן, אשלגן, זרחן</t>
  </si>
  <si>
    <t>ניטריטים וניטראים לרבות ממקור טבעי ניטריטים 
E 249 Potassium nitrite
E 250 Sodium nitrite
ניטראטים 
E 251 Sodium nitrate
E 252 Potassium nitrate</t>
  </si>
  <si>
    <t>סורבטים 
E200 Sorbic acid
E202 Potassium sorbate</t>
  </si>
  <si>
    <t>סולפיטים   E 220 Sulphur dioxide
E 221 Sodium sulphite
E 222 Sodium hydrogen sulphite
E 223 Sodium metabisulphite
E 224 Potassium metabisulphite
E 225 Potassium sulfite
E 226 Calcium sulphite
E 227 Calcium hydrogen sulphite
E 228 Potassium hydrogen sulphite</t>
  </si>
  <si>
    <t xml:space="preserve">חומרים משמרים /נ.חמצון                  E315 Erythorbic acid
E316 Sodium erythorbate
E 310 Propyl gallate
E 319 Tertiary-butyl hydroquinone (TBHQ)
E 320 Butylated hydroxyanisole (BHA)
E 321 Butylated hydroxytoluene (BHT) 
E 306 Tocopherol-rich extract
E 307 Alpha-tocopherol
E 308 Gamma-tocopherol
E 309 Delta-tocopherol                                                                                          ניצין 
E234 Nisin
E235 Natamycin
נוספים (אולי נכללים בחומרי הדברה)
E230 Biphenyl
E231 ortho-Phenylphenol 
E232 Sodium ortho-phenylphenol
</t>
  </si>
  <si>
    <t>צבעי מאכל(טבעיים ומלאכותיים) E100   E102 E104 E110 
E120 E122 E123 E124
E127 E129 E130  E131
E132
E133
E142
E143 
E151
E155
E160e – כמות מותרת משולבת
E161b – כמות מותרת משולבת
E171
E180
וצבע סודן</t>
  </si>
  <si>
    <t>בנזואטים                                               E210 Benzoic acid
E211 Sodium benzoate
E212 Potassium Benzoate
E213 Calcium benzoate
E214 Ethyl para-hydroxybenzoate 
E215 Sodium ethyl p-hydroxybenzoate
E218 Methyl para-hydroxybenzoate 
E219 Sodium methyl p-hydroxybenzoate</t>
  </si>
  <si>
    <t xml:space="preserve">מתכות (למעט ניקל)
מתכות כבדות ובדיל בהתאם לחקיקת מזהמים 915/2023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</si>
</sst>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2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4"/>
      <color indexed="8"/>
      <name val="David"/>
      <family val="2"/>
    </font>
    <font>
      <b/>
      <sz val="14"/>
      <color rgb="FF006100"/>
      <name val="Arial"/>
      <family val="2"/>
      <scheme val="minor"/>
    </font>
    <font>
      <b/>
      <sz val="11"/>
      <color rgb="FFFA7D00"/>
      <name val="Arial"/>
      <family val="2"/>
      <charset val="177"/>
      <scheme val="minor"/>
    </font>
    <font>
      <b/>
      <sz val="11"/>
      <name val="Tahoma"/>
      <family val="2"/>
    </font>
    <font>
      <sz val="11"/>
      <name val="Arial"/>
      <family val="2"/>
      <charset val="177"/>
      <scheme val="minor"/>
    </font>
    <font>
      <b/>
      <sz val="14"/>
      <name val="David"/>
      <family val="2"/>
    </font>
    <font>
      <sz val="11"/>
      <name val="Tahoma"/>
      <family val="2"/>
    </font>
    <font>
      <sz val="10"/>
      <name val="Tahoma"/>
      <family val="2"/>
    </font>
    <font>
      <sz val="14"/>
      <name val="David"/>
      <family val="2"/>
    </font>
    <font>
      <b/>
      <u/>
      <sz val="16"/>
      <name val="Arial"/>
      <family val="2"/>
      <scheme val="minor"/>
    </font>
    <font>
      <b/>
      <sz val="16"/>
      <name val="David"/>
      <family val="2"/>
    </font>
    <font>
      <sz val="11"/>
      <color theme="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5" fillId="0" borderId="0"/>
    <xf numFmtId="43" fontId="8" fillId="0" borderId="0" applyFon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9" applyNumberFormat="0" applyAlignment="0" applyProtection="0"/>
    <xf numFmtId="0" fontId="14" fillId="6" borderId="9" applyNumberFormat="0" applyAlignment="0" applyProtection="0"/>
  </cellStyleXfs>
  <cellXfs count="79">
    <xf numFmtId="0" fontId="0" fillId="0" borderId="0" xfId="0"/>
    <xf numFmtId="0" fontId="4" fillId="0" borderId="0" xfId="1"/>
    <xf numFmtId="0" fontId="4" fillId="0" borderId="2" xfId="1" applyBorder="1"/>
    <xf numFmtId="0" fontId="4" fillId="0" borderId="2" xfId="1" applyBorder="1" applyAlignment="1">
      <alignment horizontal="center"/>
    </xf>
    <xf numFmtId="0" fontId="3" fillId="0" borderId="2" xfId="1" applyFont="1" applyBorder="1" applyAlignment="1">
      <alignment horizontal="center" vertical="center" wrapText="1" readingOrder="2"/>
    </xf>
    <xf numFmtId="0" fontId="5" fillId="0" borderId="2" xfId="2" applyBorder="1" applyAlignment="1">
      <alignment horizontal="center" wrapText="1"/>
    </xf>
    <xf numFmtId="0" fontId="5" fillId="0" borderId="2" xfId="2" applyBorder="1" applyAlignment="1">
      <alignment horizontal="center"/>
    </xf>
    <xf numFmtId="0" fontId="3" fillId="0" borderId="1" xfId="1" applyFont="1" applyBorder="1" applyAlignment="1">
      <alignment horizontal="center" vertical="center" wrapText="1" readingOrder="2"/>
    </xf>
    <xf numFmtId="0" fontId="4" fillId="0" borderId="4" xfId="1" applyBorder="1" applyAlignment="1">
      <alignment horizontal="center"/>
    </xf>
    <xf numFmtId="0" fontId="0" fillId="0" borderId="2" xfId="0" applyBorder="1"/>
    <xf numFmtId="0" fontId="4" fillId="0" borderId="5" xfId="1" applyBorder="1"/>
    <xf numFmtId="0" fontId="0" fillId="0" borderId="2" xfId="0" applyBorder="1" applyAlignment="1">
      <alignment horizontal="center"/>
    </xf>
    <xf numFmtId="0" fontId="6" fillId="0" borderId="0" xfId="2" applyFont="1" applyAlignment="1">
      <alignment wrapText="1"/>
    </xf>
    <xf numFmtId="0" fontId="5" fillId="0" borderId="0" xfId="2" applyAlignment="1">
      <alignment horizontal="center" wrapText="1"/>
    </xf>
    <xf numFmtId="0" fontId="3" fillId="0" borderId="0" xfId="1" applyFont="1" applyAlignment="1">
      <alignment horizontal="center" vertical="center" wrapText="1" readingOrder="2"/>
    </xf>
    <xf numFmtId="0" fontId="5" fillId="0" borderId="0" xfId="2" applyAlignment="1">
      <alignment horizontal="center"/>
    </xf>
    <xf numFmtId="0" fontId="2" fillId="0" borderId="0" xfId="1" applyFont="1" applyAlignment="1">
      <alignment horizontal="center" vertical="center" wrapText="1" readingOrder="2"/>
    </xf>
    <xf numFmtId="0" fontId="6" fillId="0" borderId="0" xfId="2" applyFont="1"/>
    <xf numFmtId="0" fontId="5" fillId="0" borderId="0" xfId="2"/>
    <xf numFmtId="0" fontId="2" fillId="0" borderId="2" xfId="1" applyFont="1" applyBorder="1" applyAlignment="1">
      <alignment horizontal="center"/>
    </xf>
    <xf numFmtId="0" fontId="4" fillId="0" borderId="4" xfId="1" applyBorder="1"/>
    <xf numFmtId="0" fontId="2" fillId="0" borderId="2" xfId="1" applyFont="1" applyBorder="1" applyAlignment="1">
      <alignment horizontal="center" wrapText="1"/>
    </xf>
    <xf numFmtId="0" fontId="3" fillId="0" borderId="5" xfId="1" applyFont="1" applyBorder="1" applyAlignment="1">
      <alignment horizontal="center" vertical="center" wrapText="1" readingOrder="2"/>
    </xf>
    <xf numFmtId="0" fontId="3" fillId="0" borderId="4" xfId="1" applyFont="1" applyBorder="1" applyAlignment="1">
      <alignment horizontal="center" vertical="center" wrapText="1" readingOrder="2"/>
    </xf>
    <xf numFmtId="0" fontId="2" fillId="0" borderId="1" xfId="1" applyFont="1" applyBorder="1" applyAlignment="1">
      <alignment horizontal="center" vertical="center" wrapText="1" readingOrder="2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7" xfId="0" applyBorder="1"/>
    <xf numFmtId="0" fontId="2" fillId="0" borderId="5" xfId="1" applyFont="1" applyBorder="1"/>
    <xf numFmtId="0" fontId="1" fillId="0" borderId="5" xfId="1" applyFont="1" applyBorder="1" applyAlignment="1">
      <alignment wrapText="1"/>
    </xf>
    <xf numFmtId="0" fontId="0" fillId="0" borderId="5" xfId="0" applyBorder="1"/>
    <xf numFmtId="0" fontId="0" fillId="0" borderId="5" xfId="0" applyBorder="1" applyAlignment="1">
      <alignment wrapText="1"/>
    </xf>
    <xf numFmtId="0" fontId="5" fillId="0" borderId="10" xfId="2" applyBorder="1" applyAlignment="1">
      <alignment wrapText="1"/>
    </xf>
    <xf numFmtId="0" fontId="6" fillId="0" borderId="11" xfId="2" applyFont="1" applyBorder="1" applyAlignment="1">
      <alignment wrapText="1"/>
    </xf>
    <xf numFmtId="0" fontId="0" fillId="0" borderId="2" xfId="0" applyBorder="1" applyAlignment="1">
      <alignment horizontal="center" vertical="center"/>
    </xf>
    <xf numFmtId="164" fontId="3" fillId="0" borderId="2" xfId="3" applyNumberFormat="1" applyFont="1" applyBorder="1" applyAlignment="1">
      <alignment vertical="center" wrapText="1" readingOrder="2"/>
    </xf>
    <xf numFmtId="164" fontId="3" fillId="0" borderId="1" xfId="3" applyNumberFormat="1" applyFont="1" applyBorder="1" applyAlignment="1">
      <alignment vertical="center" wrapText="1" readingOrder="2"/>
    </xf>
    <xf numFmtId="0" fontId="0" fillId="0" borderId="0" xfId="0" applyAlignment="1">
      <alignment horizontal="center" vertical="center"/>
    </xf>
    <xf numFmtId="0" fontId="12" fillId="2" borderId="8" xfId="0" applyFont="1" applyFill="1" applyBorder="1" applyAlignment="1">
      <alignment horizontal="center" vertical="center" wrapText="1"/>
    </xf>
    <xf numFmtId="0" fontId="13" fillId="3" borderId="2" xfId="4" applyFont="1" applyBorder="1" applyAlignment="1">
      <alignment horizontal="center" vertical="center"/>
    </xf>
    <xf numFmtId="0" fontId="15" fillId="7" borderId="2" xfId="0" applyFont="1" applyFill="1" applyBorder="1" applyAlignment="1">
      <alignment wrapText="1"/>
    </xf>
    <xf numFmtId="0" fontId="4" fillId="0" borderId="12" xfId="1" applyBorder="1"/>
    <xf numFmtId="0" fontId="5" fillId="0" borderId="12" xfId="2" applyBorder="1" applyAlignment="1">
      <alignment horizontal="center" wrapText="1"/>
    </xf>
    <xf numFmtId="0" fontId="3" fillId="0" borderId="12" xfId="1" applyFont="1" applyBorder="1" applyAlignment="1">
      <alignment horizontal="center" vertical="center" wrapText="1" readingOrder="2"/>
    </xf>
    <xf numFmtId="0" fontId="0" fillId="0" borderId="12" xfId="0" applyBorder="1"/>
    <xf numFmtId="0" fontId="1" fillId="0" borderId="1" xfId="1" applyFont="1" applyBorder="1" applyAlignment="1">
      <alignment horizontal="center" vertical="center" wrapText="1" readingOrder="2"/>
    </xf>
    <xf numFmtId="0" fontId="1" fillId="0" borderId="5" xfId="1" applyFont="1" applyBorder="1"/>
    <xf numFmtId="164" fontId="16" fillId="0" borderId="2" xfId="3" applyNumberFormat="1" applyFont="1" applyFill="1" applyBorder="1" applyAlignment="1">
      <alignment vertical="center" wrapText="1" readingOrder="2"/>
    </xf>
    <xf numFmtId="0" fontId="0" fillId="8" borderId="2" xfId="0" applyFill="1" applyBorder="1" applyAlignment="1">
      <alignment wrapText="1"/>
    </xf>
    <xf numFmtId="0" fontId="17" fillId="2" borderId="8" xfId="0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horizontal="right" wrapText="1" readingOrder="1"/>
    </xf>
    <xf numFmtId="0" fontId="15" fillId="7" borderId="2" xfId="0" applyFont="1" applyFill="1" applyBorder="1" applyAlignment="1">
      <alignment horizontal="right" wrapText="1"/>
    </xf>
    <xf numFmtId="0" fontId="18" fillId="7" borderId="2" xfId="0" applyFont="1" applyFill="1" applyBorder="1"/>
    <xf numFmtId="0" fontId="15" fillId="0" borderId="6" xfId="0" applyFont="1" applyBorder="1"/>
    <xf numFmtId="0" fontId="16" fillId="0" borderId="0" xfId="0" applyFont="1"/>
    <xf numFmtId="0" fontId="21" fillId="0" borderId="0" xfId="0" applyFont="1"/>
    <xf numFmtId="0" fontId="22" fillId="0" borderId="0" xfId="0" applyFont="1"/>
    <xf numFmtId="0" fontId="18" fillId="7" borderId="2" xfId="0" applyFont="1" applyFill="1" applyBorder="1" applyAlignment="1">
      <alignment wrapText="1"/>
    </xf>
    <xf numFmtId="0" fontId="23" fillId="0" borderId="0" xfId="0" applyFont="1"/>
    <xf numFmtId="0" fontId="12" fillId="2" borderId="8" xfId="0" applyFont="1" applyFill="1" applyBorder="1" applyAlignment="1">
      <alignment vertical="center" wrapText="1"/>
    </xf>
    <xf numFmtId="164" fontId="16" fillId="0" borderId="2" xfId="5" applyNumberFormat="1" applyFont="1" applyFill="1" applyBorder="1" applyAlignment="1">
      <alignment vertical="center" wrapText="1" readingOrder="2"/>
    </xf>
    <xf numFmtId="164" fontId="16" fillId="0" borderId="12" xfId="5" applyNumberFormat="1" applyFont="1" applyFill="1" applyBorder="1" applyAlignment="1">
      <alignment vertical="center" wrapText="1" readingOrder="2"/>
    </xf>
    <xf numFmtId="43" fontId="7" fillId="0" borderId="7" xfId="3" applyFont="1" applyBorder="1" applyAlignment="1">
      <alignment vertical="center" wrapText="1" readingOrder="2"/>
    </xf>
    <xf numFmtId="0" fontId="2" fillId="0" borderId="0" xfId="1" applyFont="1" applyAlignment="1">
      <alignment vertical="center" wrapText="1" readingOrder="2"/>
    </xf>
    <xf numFmtId="0" fontId="3" fillId="0" borderId="0" xfId="1" applyFont="1" applyAlignment="1">
      <alignment vertical="center" wrapText="1" readingOrder="2"/>
    </xf>
    <xf numFmtId="0" fontId="5" fillId="0" borderId="0" xfId="2" applyAlignment="1">
      <alignment vertical="center"/>
    </xf>
    <xf numFmtId="0" fontId="0" fillId="0" borderId="0" xfId="0" applyAlignment="1">
      <alignment vertical="center"/>
    </xf>
    <xf numFmtId="0" fontId="12" fillId="2" borderId="8" xfId="0" applyFont="1" applyFill="1" applyBorder="1" applyAlignment="1" applyProtection="1">
      <alignment horizontal="center" vertical="center" wrapText="1"/>
      <protection locked="0"/>
    </xf>
    <xf numFmtId="0" fontId="11" fillId="5" borderId="9" xfId="6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0" xfId="0" applyProtection="1">
      <protection locked="0"/>
    </xf>
    <xf numFmtId="0" fontId="12" fillId="2" borderId="3" xfId="0" applyFont="1" applyFill="1" applyBorder="1" applyAlignment="1" applyProtection="1">
      <alignment horizontal="center" vertical="center" wrapText="1"/>
      <protection locked="0"/>
    </xf>
    <xf numFmtId="0" fontId="11" fillId="5" borderId="9" xfId="6" applyProtection="1">
      <protection locked="0"/>
    </xf>
    <xf numFmtId="0" fontId="14" fillId="6" borderId="9" xfId="7" applyAlignment="1" applyProtection="1">
      <alignment horizontal="center" vertical="center"/>
      <protection locked="0"/>
    </xf>
    <xf numFmtId="0" fontId="15" fillId="7" borderId="12" xfId="0" applyFont="1" applyFill="1" applyBorder="1" applyAlignment="1">
      <alignment wrapText="1"/>
    </xf>
    <xf numFmtId="0" fontId="3" fillId="0" borderId="5" xfId="1" applyFont="1" applyBorder="1" applyAlignment="1">
      <alignment horizontal="center" vertical="center" wrapText="1" readingOrder="2"/>
    </xf>
    <xf numFmtId="0" fontId="3" fillId="0" borderId="4" xfId="1" applyFont="1" applyBorder="1" applyAlignment="1">
      <alignment horizontal="center" vertical="center" wrapText="1" readingOrder="2"/>
    </xf>
    <xf numFmtId="0" fontId="5" fillId="0" borderId="0" xfId="2" applyAlignment="1">
      <alignment horizontal="center"/>
    </xf>
    <xf numFmtId="0" fontId="5" fillId="0" borderId="0" xfId="2" applyAlignment="1">
      <alignment horizontal="center" wrapText="1"/>
    </xf>
  </cellXfs>
  <cellStyles count="8">
    <cellStyle name="Comma" xfId="3" builtinId="3"/>
    <cellStyle name="Normal" xfId="0" builtinId="0"/>
    <cellStyle name="Normal 2" xfId="1" xr:uid="{00000000-0005-0000-0000-000002000000}"/>
    <cellStyle name="Normal 3" xfId="2" xr:uid="{00000000-0005-0000-0000-000003000000}"/>
    <cellStyle name="חישוב" xfId="7" builtinId="22"/>
    <cellStyle name="טוב" xfId="4" builtinId="26"/>
    <cellStyle name="קלט" xfId="6" builtinId="20"/>
    <cellStyle name="רע" xfId="5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62"/>
  <sheetViews>
    <sheetView rightToLeft="1" tabSelected="1" zoomScale="50" zoomScaleNormal="50" workbookViewId="0">
      <pane ySplit="1" topLeftCell="A49" activePane="bottomLeft" state="frozen"/>
      <selection pane="bottomLeft" activeCell="U44" sqref="U44"/>
    </sheetView>
  </sheetViews>
  <sheetFormatPr defaultRowHeight="14" x14ac:dyDescent="0.3"/>
  <cols>
    <col min="1" max="1" width="34.25" style="54" bestFit="1" customWidth="1"/>
    <col min="2" max="2" width="9.25" customWidth="1"/>
    <col min="5" max="5" width="12.08203125" customWidth="1"/>
    <col min="14" max="14" width="15" customWidth="1"/>
    <col min="15" max="15" width="12.58203125" customWidth="1"/>
    <col min="17" max="18" width="8.83203125" customWidth="1"/>
    <col min="19" max="19" width="13.25" customWidth="1"/>
    <col min="20" max="20" width="13.25" style="66" customWidth="1"/>
    <col min="21" max="21" width="27.58203125" bestFit="1" customWidth="1"/>
    <col min="22" max="22" width="18.33203125" style="70" customWidth="1"/>
    <col min="23" max="23" width="16.08203125" customWidth="1"/>
    <col min="24" max="24" width="18.5" style="37" customWidth="1"/>
    <col min="25" max="25" width="19.58203125" style="70" customWidth="1"/>
  </cols>
  <sheetData>
    <row r="1" spans="1:29" ht="144.65" customHeight="1" thickBot="1" x14ac:dyDescent="0.35">
      <c r="A1" s="49" t="s">
        <v>24</v>
      </c>
      <c r="B1" s="38" t="s">
        <v>4</v>
      </c>
      <c r="C1" s="38" t="s">
        <v>5</v>
      </c>
      <c r="D1" s="38" t="s">
        <v>6</v>
      </c>
      <c r="E1" s="38" t="s">
        <v>7</v>
      </c>
      <c r="F1" s="38" t="s">
        <v>8</v>
      </c>
      <c r="G1" s="38" t="s">
        <v>9</v>
      </c>
      <c r="H1" s="38" t="s">
        <v>10</v>
      </c>
      <c r="I1" s="38" t="s">
        <v>11</v>
      </c>
      <c r="J1" s="38" t="s">
        <v>12</v>
      </c>
      <c r="K1" s="38" t="s">
        <v>13</v>
      </c>
      <c r="L1" s="38" t="s">
        <v>1</v>
      </c>
      <c r="M1" s="38" t="s">
        <v>14</v>
      </c>
      <c r="N1" s="38" t="s">
        <v>15</v>
      </c>
      <c r="O1" s="38" t="s">
        <v>2</v>
      </c>
      <c r="P1" s="38" t="s">
        <v>3</v>
      </c>
      <c r="Q1" s="38" t="s">
        <v>16</v>
      </c>
      <c r="R1" s="38" t="s">
        <v>17</v>
      </c>
      <c r="S1" s="38" t="s">
        <v>18</v>
      </c>
      <c r="T1" s="59" t="s">
        <v>56</v>
      </c>
      <c r="U1" s="38" t="s">
        <v>26</v>
      </c>
      <c r="V1" s="67" t="s">
        <v>54</v>
      </c>
      <c r="W1" s="38" t="s">
        <v>53</v>
      </c>
      <c r="X1" s="38" t="s">
        <v>55</v>
      </c>
      <c r="Y1" s="71" t="s">
        <v>57</v>
      </c>
    </row>
    <row r="2" spans="1:29" ht="18" x14ac:dyDescent="0.3">
      <c r="A2" s="49" t="s">
        <v>28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59"/>
      <c r="U2" s="38"/>
      <c r="V2" s="67"/>
      <c r="W2" s="38"/>
      <c r="X2" s="38"/>
      <c r="Y2" s="67"/>
    </row>
    <row r="3" spans="1:29" ht="42" x14ac:dyDescent="0.3">
      <c r="A3" s="40" t="s">
        <v>73</v>
      </c>
      <c r="B3" s="3"/>
      <c r="C3" s="5"/>
      <c r="D3" s="4"/>
      <c r="E3" s="3"/>
      <c r="F3" s="3"/>
      <c r="G3" s="3"/>
      <c r="H3" s="5"/>
      <c r="I3" s="3"/>
      <c r="J3" s="3"/>
      <c r="K3" s="3"/>
      <c r="L3" s="4"/>
      <c r="M3" s="5"/>
      <c r="N3" s="4"/>
      <c r="O3" s="5"/>
      <c r="P3" s="3"/>
      <c r="Q3" s="4"/>
      <c r="R3" s="4"/>
      <c r="S3" s="4"/>
      <c r="T3" s="35">
        <v>1500</v>
      </c>
      <c r="U3" s="48" t="s">
        <v>71</v>
      </c>
      <c r="V3" s="68">
        <v>0</v>
      </c>
      <c r="W3" s="34">
        <f>V3*$AC$3</f>
        <v>0</v>
      </c>
      <c r="X3" s="34">
        <f t="shared" ref="X3:X51" si="0">W3*T3</f>
        <v>0</v>
      </c>
      <c r="Y3" s="72"/>
      <c r="AC3" s="58">
        <v>1.18</v>
      </c>
    </row>
    <row r="4" spans="1:29" x14ac:dyDescent="0.3">
      <c r="A4" s="40" t="s">
        <v>74</v>
      </c>
      <c r="B4" s="3"/>
      <c r="C4" s="5"/>
      <c r="D4" s="4"/>
      <c r="E4" s="3"/>
      <c r="F4" s="3"/>
      <c r="G4" s="3"/>
      <c r="H4" s="5"/>
      <c r="I4" s="3"/>
      <c r="J4" s="3"/>
      <c r="K4" s="3"/>
      <c r="L4" s="4"/>
      <c r="M4" s="5"/>
      <c r="N4" s="4"/>
      <c r="O4" s="5"/>
      <c r="P4" s="3"/>
      <c r="Q4" s="4"/>
      <c r="R4" s="4"/>
      <c r="S4" s="4"/>
      <c r="T4" s="35">
        <v>1500</v>
      </c>
      <c r="U4" s="48"/>
      <c r="V4" s="68">
        <v>0</v>
      </c>
      <c r="W4" s="34">
        <f t="shared" ref="W4:W5" si="1">V4*$AC$3</f>
        <v>0</v>
      </c>
      <c r="X4" s="34">
        <f t="shared" si="0"/>
        <v>0</v>
      </c>
      <c r="Y4" s="72"/>
      <c r="AC4" s="58"/>
    </row>
    <row r="5" spans="1:29" x14ac:dyDescent="0.3">
      <c r="A5" s="40" t="s">
        <v>75</v>
      </c>
      <c r="B5" s="3"/>
      <c r="C5" s="5"/>
      <c r="D5" s="4"/>
      <c r="E5" s="3"/>
      <c r="F5" s="3"/>
      <c r="G5" s="3"/>
      <c r="H5" s="5"/>
      <c r="I5" s="3"/>
      <c r="J5" s="3"/>
      <c r="K5" s="3"/>
      <c r="L5" s="4"/>
      <c r="M5" s="5"/>
      <c r="N5" s="4"/>
      <c r="O5" s="5"/>
      <c r="P5" s="3"/>
      <c r="Q5" s="4"/>
      <c r="R5" s="4"/>
      <c r="S5" s="4"/>
      <c r="T5" s="35">
        <v>300</v>
      </c>
      <c r="U5" s="48"/>
      <c r="V5" s="68">
        <v>0</v>
      </c>
      <c r="W5" s="34">
        <f t="shared" si="1"/>
        <v>0</v>
      </c>
      <c r="X5" s="34">
        <f t="shared" si="0"/>
        <v>0</v>
      </c>
      <c r="Y5" s="72"/>
      <c r="AC5" s="58"/>
    </row>
    <row r="6" spans="1:29" ht="49" customHeight="1" x14ac:dyDescent="0.3">
      <c r="A6" s="40" t="s">
        <v>76</v>
      </c>
      <c r="B6" s="3"/>
      <c r="C6" s="5"/>
      <c r="D6" s="4"/>
      <c r="E6" s="3"/>
      <c r="F6" s="3"/>
      <c r="G6" s="3"/>
      <c r="H6" s="5"/>
      <c r="I6" s="3"/>
      <c r="J6" s="3"/>
      <c r="K6" s="3"/>
      <c r="L6" s="4"/>
      <c r="M6" s="5"/>
      <c r="N6" s="4"/>
      <c r="O6" s="5"/>
      <c r="P6" s="3"/>
      <c r="Q6" s="4"/>
      <c r="R6" s="4"/>
      <c r="S6" s="4"/>
      <c r="T6" s="35">
        <v>1500</v>
      </c>
      <c r="U6" s="9"/>
      <c r="V6" s="68">
        <v>0</v>
      </c>
      <c r="W6" s="34">
        <f t="shared" ref="W6:W51" si="2">V6*$AC$3</f>
        <v>0</v>
      </c>
      <c r="X6" s="34">
        <f t="shared" si="0"/>
        <v>0</v>
      </c>
      <c r="Y6" s="72"/>
    </row>
    <row r="7" spans="1:29" ht="49" customHeight="1" x14ac:dyDescent="0.3">
      <c r="A7" s="40" t="s">
        <v>77</v>
      </c>
      <c r="B7" s="3"/>
      <c r="C7" s="5"/>
      <c r="D7" s="4"/>
      <c r="E7" s="3"/>
      <c r="F7" s="3"/>
      <c r="G7" s="3"/>
      <c r="H7" s="5"/>
      <c r="I7" s="3"/>
      <c r="J7" s="3"/>
      <c r="K7" s="3"/>
      <c r="L7" s="4"/>
      <c r="M7" s="5"/>
      <c r="N7" s="4"/>
      <c r="O7" s="5"/>
      <c r="P7" s="3"/>
      <c r="Q7" s="4"/>
      <c r="R7" s="4"/>
      <c r="S7" s="4"/>
      <c r="T7" s="35">
        <v>1500</v>
      </c>
      <c r="U7" s="9"/>
      <c r="V7" s="68">
        <v>0</v>
      </c>
      <c r="W7" s="34">
        <f t="shared" si="2"/>
        <v>0</v>
      </c>
      <c r="X7" s="34">
        <f t="shared" si="0"/>
        <v>0</v>
      </c>
      <c r="Y7" s="72"/>
    </row>
    <row r="8" spans="1:29" ht="48" customHeight="1" x14ac:dyDescent="0.3">
      <c r="A8" s="40" t="s">
        <v>67</v>
      </c>
      <c r="B8" s="3">
        <v>100</v>
      </c>
      <c r="C8" s="5"/>
      <c r="D8" s="4"/>
      <c r="E8" s="3">
        <v>400</v>
      </c>
      <c r="F8" s="3">
        <v>200</v>
      </c>
      <c r="G8" s="3">
        <v>300</v>
      </c>
      <c r="H8" s="5"/>
      <c r="I8" s="3">
        <v>300</v>
      </c>
      <c r="J8" s="3">
        <v>200</v>
      </c>
      <c r="K8" s="3">
        <v>300</v>
      </c>
      <c r="L8" s="4"/>
      <c r="M8" s="5">
        <v>400</v>
      </c>
      <c r="N8" s="4"/>
      <c r="O8" s="5"/>
      <c r="P8" s="3"/>
      <c r="Q8" s="4"/>
      <c r="R8" s="4"/>
      <c r="S8" s="4"/>
      <c r="T8" s="35">
        <v>3000</v>
      </c>
      <c r="U8" s="9"/>
      <c r="V8" s="68">
        <v>0</v>
      </c>
      <c r="W8" s="34">
        <f t="shared" si="2"/>
        <v>0</v>
      </c>
      <c r="X8" s="34">
        <f>W8*T8</f>
        <v>0</v>
      </c>
      <c r="Y8" s="72"/>
    </row>
    <row r="9" spans="1:29" ht="31" customHeight="1" x14ac:dyDescent="0.3">
      <c r="A9" s="40" t="s">
        <v>68</v>
      </c>
      <c r="B9" s="3"/>
      <c r="C9" s="5"/>
      <c r="D9" s="4"/>
      <c r="E9" s="3"/>
      <c r="F9" s="3"/>
      <c r="G9" s="3"/>
      <c r="H9" s="5"/>
      <c r="I9" s="3">
        <v>1800</v>
      </c>
      <c r="J9" s="3">
        <v>300</v>
      </c>
      <c r="K9" s="3"/>
      <c r="L9" s="4"/>
      <c r="M9" s="5"/>
      <c r="N9" s="4"/>
      <c r="O9" s="5"/>
      <c r="P9" s="3"/>
      <c r="Q9" s="4"/>
      <c r="R9" s="4"/>
      <c r="S9" s="4"/>
      <c r="T9" s="35">
        <f t="shared" ref="T9:T35" si="3">SUM(B9:S9)</f>
        <v>2100</v>
      </c>
      <c r="U9" s="9"/>
      <c r="V9" s="68">
        <v>0</v>
      </c>
      <c r="W9" s="34">
        <f t="shared" si="2"/>
        <v>0</v>
      </c>
      <c r="X9" s="34">
        <f t="shared" si="0"/>
        <v>0</v>
      </c>
      <c r="Y9" s="72"/>
    </row>
    <row r="10" spans="1:29" ht="34" customHeight="1" x14ac:dyDescent="0.3">
      <c r="A10" s="40" t="s">
        <v>69</v>
      </c>
      <c r="B10" s="3"/>
      <c r="C10" s="5"/>
      <c r="D10" s="4"/>
      <c r="E10" s="3"/>
      <c r="F10" s="3"/>
      <c r="G10" s="3"/>
      <c r="H10" s="5"/>
      <c r="I10" s="3"/>
      <c r="J10" s="3">
        <v>1200</v>
      </c>
      <c r="K10" s="3"/>
      <c r="L10" s="4"/>
      <c r="M10" s="5"/>
      <c r="N10" s="4"/>
      <c r="O10" s="5"/>
      <c r="P10" s="3"/>
      <c r="Q10" s="4"/>
      <c r="R10" s="4"/>
      <c r="S10" s="4"/>
      <c r="T10" s="35">
        <f t="shared" si="3"/>
        <v>1200</v>
      </c>
      <c r="U10" s="9"/>
      <c r="V10" s="68">
        <v>0</v>
      </c>
      <c r="W10" s="34">
        <f t="shared" si="2"/>
        <v>0</v>
      </c>
      <c r="X10" s="34">
        <f t="shared" si="0"/>
        <v>0</v>
      </c>
      <c r="Y10" s="72"/>
    </row>
    <row r="11" spans="1:29" ht="36" customHeight="1" x14ac:dyDescent="0.3">
      <c r="A11" s="50" t="s">
        <v>70</v>
      </c>
      <c r="B11" s="3">
        <v>1500</v>
      </c>
      <c r="C11" s="5"/>
      <c r="D11" s="4"/>
      <c r="E11" s="3"/>
      <c r="F11" s="3"/>
      <c r="G11" s="3"/>
      <c r="H11" s="5"/>
      <c r="I11" s="3">
        <v>1500</v>
      </c>
      <c r="J11" s="3"/>
      <c r="K11" s="3"/>
      <c r="L11" s="4"/>
      <c r="M11" s="5"/>
      <c r="N11" s="4"/>
      <c r="O11" s="5"/>
      <c r="P11" s="3"/>
      <c r="Q11" s="4"/>
      <c r="R11" s="4"/>
      <c r="S11" s="4"/>
      <c r="T11" s="35">
        <f t="shared" si="3"/>
        <v>3000</v>
      </c>
      <c r="U11" s="9"/>
      <c r="V11" s="68">
        <v>0</v>
      </c>
      <c r="W11" s="34">
        <f t="shared" si="2"/>
        <v>0</v>
      </c>
      <c r="X11" s="34">
        <f t="shared" si="0"/>
        <v>0</v>
      </c>
      <c r="Y11" s="72"/>
    </row>
    <row r="12" spans="1:29" x14ac:dyDescent="0.3">
      <c r="A12" s="40" t="s">
        <v>47</v>
      </c>
      <c r="B12" s="3">
        <v>1200</v>
      </c>
      <c r="C12" s="5"/>
      <c r="D12" s="4"/>
      <c r="E12" s="3"/>
      <c r="F12" s="3"/>
      <c r="G12" s="3"/>
      <c r="H12" s="5"/>
      <c r="I12" s="3"/>
      <c r="J12" s="3"/>
      <c r="K12" s="3"/>
      <c r="L12" s="4"/>
      <c r="M12" s="5"/>
      <c r="N12" s="4"/>
      <c r="O12" s="5"/>
      <c r="P12" s="3"/>
      <c r="Q12" s="4"/>
      <c r="R12" s="4"/>
      <c r="S12" s="4"/>
      <c r="T12" s="35">
        <v>2000</v>
      </c>
      <c r="U12" s="9"/>
      <c r="V12" s="68">
        <v>0</v>
      </c>
      <c r="W12" s="34">
        <f t="shared" si="2"/>
        <v>0</v>
      </c>
      <c r="X12" s="34">
        <f t="shared" si="0"/>
        <v>0</v>
      </c>
      <c r="Y12" s="72"/>
    </row>
    <row r="13" spans="1:29" x14ac:dyDescent="0.3">
      <c r="A13" s="40" t="s">
        <v>48</v>
      </c>
      <c r="B13" s="2"/>
      <c r="C13" s="5"/>
      <c r="D13" s="4"/>
      <c r="E13" s="2"/>
      <c r="F13" s="2"/>
      <c r="G13" s="2"/>
      <c r="H13" s="5"/>
      <c r="I13" s="2"/>
      <c r="J13" s="2"/>
      <c r="K13" s="2"/>
      <c r="L13" s="4"/>
      <c r="M13" s="5"/>
      <c r="N13" s="4"/>
      <c r="O13" s="5"/>
      <c r="P13" s="2"/>
      <c r="Q13" s="4"/>
      <c r="R13" s="4"/>
      <c r="S13" s="4"/>
      <c r="T13" s="60">
        <v>800</v>
      </c>
      <c r="U13" s="9"/>
      <c r="V13" s="68">
        <v>0</v>
      </c>
      <c r="W13" s="34">
        <f t="shared" si="2"/>
        <v>0</v>
      </c>
      <c r="X13" s="34">
        <f t="shared" si="0"/>
        <v>0</v>
      </c>
      <c r="Y13" s="72"/>
    </row>
    <row r="14" spans="1:29" x14ac:dyDescent="0.3">
      <c r="A14" s="51" t="s">
        <v>60</v>
      </c>
      <c r="B14" s="41"/>
      <c r="C14" s="42"/>
      <c r="D14" s="43"/>
      <c r="E14" s="41"/>
      <c r="F14" s="41"/>
      <c r="G14" s="41"/>
      <c r="H14" s="42"/>
      <c r="I14" s="41">
        <v>500</v>
      </c>
      <c r="J14" s="41"/>
      <c r="K14" s="41"/>
      <c r="L14" s="43"/>
      <c r="M14" s="42">
        <v>500</v>
      </c>
      <c r="N14" s="43"/>
      <c r="O14" s="42"/>
      <c r="P14" s="41"/>
      <c r="Q14" s="43"/>
      <c r="R14" s="43"/>
      <c r="S14" s="43"/>
      <c r="T14" s="61">
        <v>1000</v>
      </c>
      <c r="U14" s="44"/>
      <c r="V14" s="68">
        <v>0</v>
      </c>
      <c r="W14" s="34">
        <f t="shared" si="2"/>
        <v>0</v>
      </c>
      <c r="X14" s="34">
        <f t="shared" si="0"/>
        <v>0</v>
      </c>
      <c r="Y14" s="72"/>
    </row>
    <row r="15" spans="1:29" x14ac:dyDescent="0.3">
      <c r="A15" s="51" t="s">
        <v>52</v>
      </c>
      <c r="B15" s="41"/>
      <c r="C15" s="42"/>
      <c r="D15" s="43"/>
      <c r="E15" s="41"/>
      <c r="F15" s="41"/>
      <c r="G15" s="41"/>
      <c r="H15" s="42"/>
      <c r="I15" s="41">
        <v>500</v>
      </c>
      <c r="J15" s="41"/>
      <c r="K15" s="41"/>
      <c r="L15" s="43"/>
      <c r="M15" s="42">
        <v>500</v>
      </c>
      <c r="N15" s="43"/>
      <c r="O15" s="42"/>
      <c r="P15" s="41"/>
      <c r="Q15" s="43"/>
      <c r="R15" s="43"/>
      <c r="S15" s="43"/>
      <c r="T15" s="61">
        <v>1000</v>
      </c>
      <c r="U15" s="44"/>
      <c r="V15" s="68">
        <v>0</v>
      </c>
      <c r="W15" s="34">
        <f t="shared" si="2"/>
        <v>0</v>
      </c>
      <c r="X15" s="34">
        <f t="shared" si="0"/>
        <v>0</v>
      </c>
      <c r="Y15" s="72"/>
    </row>
    <row r="16" spans="1:29" x14ac:dyDescent="0.3">
      <c r="A16" s="40" t="s">
        <v>61</v>
      </c>
      <c r="B16" s="41"/>
      <c r="C16" s="42"/>
      <c r="D16" s="43"/>
      <c r="E16" s="41"/>
      <c r="F16" s="41"/>
      <c r="G16" s="41"/>
      <c r="H16" s="42"/>
      <c r="I16" s="41">
        <v>500</v>
      </c>
      <c r="J16" s="41"/>
      <c r="K16" s="41"/>
      <c r="L16" s="43"/>
      <c r="M16" s="42"/>
      <c r="N16" s="43"/>
      <c r="O16" s="42"/>
      <c r="P16" s="41"/>
      <c r="Q16" s="43"/>
      <c r="R16" s="43"/>
      <c r="S16" s="43"/>
      <c r="T16" s="61">
        <v>500</v>
      </c>
      <c r="U16" s="44"/>
      <c r="V16" s="68">
        <v>0</v>
      </c>
      <c r="W16" s="34">
        <f t="shared" si="2"/>
        <v>0</v>
      </c>
      <c r="X16" s="34">
        <f t="shared" si="0"/>
        <v>0</v>
      </c>
      <c r="Y16" s="72"/>
    </row>
    <row r="17" spans="1:25" x14ac:dyDescent="0.3">
      <c r="A17" s="40" t="s">
        <v>62</v>
      </c>
      <c r="B17" s="41"/>
      <c r="C17" s="42"/>
      <c r="D17" s="43"/>
      <c r="E17" s="41"/>
      <c r="F17" s="41"/>
      <c r="G17" s="41"/>
      <c r="H17" s="42"/>
      <c r="I17" s="41"/>
      <c r="J17" s="41"/>
      <c r="K17" s="41"/>
      <c r="L17" s="43"/>
      <c r="M17" s="42"/>
      <c r="N17" s="43"/>
      <c r="O17" s="42"/>
      <c r="P17" s="41"/>
      <c r="Q17" s="43"/>
      <c r="R17" s="43"/>
      <c r="S17" s="43"/>
      <c r="T17" s="61">
        <v>100</v>
      </c>
      <c r="U17" s="44"/>
      <c r="V17" s="68">
        <v>0</v>
      </c>
      <c r="W17" s="34">
        <f t="shared" si="2"/>
        <v>0</v>
      </c>
      <c r="X17" s="34">
        <f t="shared" si="0"/>
        <v>0</v>
      </c>
      <c r="Y17" s="72"/>
    </row>
    <row r="18" spans="1:25" x14ac:dyDescent="0.3">
      <c r="A18" s="40" t="s">
        <v>80</v>
      </c>
      <c r="B18" s="41"/>
      <c r="C18" s="42"/>
      <c r="D18" s="43"/>
      <c r="E18" s="41"/>
      <c r="F18" s="41"/>
      <c r="G18" s="41"/>
      <c r="H18" s="42"/>
      <c r="I18" s="41"/>
      <c r="J18" s="41"/>
      <c r="K18" s="41"/>
      <c r="L18" s="43"/>
      <c r="M18" s="42"/>
      <c r="N18" s="43"/>
      <c r="O18" s="42"/>
      <c r="P18" s="41"/>
      <c r="Q18" s="43"/>
      <c r="R18" s="43"/>
      <c r="S18" s="43"/>
      <c r="T18" s="61">
        <v>250</v>
      </c>
      <c r="U18" s="44"/>
      <c r="V18" s="68">
        <v>0</v>
      </c>
      <c r="W18" s="34">
        <f t="shared" si="2"/>
        <v>0</v>
      </c>
      <c r="X18" s="34">
        <f t="shared" si="0"/>
        <v>0</v>
      </c>
      <c r="Y18" s="72"/>
    </row>
    <row r="19" spans="1:25" x14ac:dyDescent="0.3">
      <c r="A19" s="40" t="s">
        <v>79</v>
      </c>
      <c r="B19" s="41"/>
      <c r="C19" s="42"/>
      <c r="D19" s="43"/>
      <c r="E19" s="41"/>
      <c r="F19" s="41"/>
      <c r="G19" s="41"/>
      <c r="H19" s="42"/>
      <c r="I19" s="41"/>
      <c r="J19" s="41"/>
      <c r="K19" s="41"/>
      <c r="L19" s="43"/>
      <c r="M19" s="42"/>
      <c r="N19" s="43"/>
      <c r="O19" s="42"/>
      <c r="P19" s="41"/>
      <c r="Q19" s="43"/>
      <c r="R19" s="43"/>
      <c r="S19" s="43"/>
      <c r="T19" s="61">
        <v>250</v>
      </c>
      <c r="U19" s="44"/>
      <c r="V19" s="68">
        <v>0</v>
      </c>
      <c r="W19" s="34">
        <f t="shared" si="2"/>
        <v>0</v>
      </c>
      <c r="X19" s="34">
        <f t="shared" si="0"/>
        <v>0</v>
      </c>
      <c r="Y19" s="72"/>
    </row>
    <row r="20" spans="1:25" ht="28" x14ac:dyDescent="0.3">
      <c r="A20" s="40" t="s">
        <v>81</v>
      </c>
      <c r="B20" s="41"/>
      <c r="C20" s="42"/>
      <c r="D20" s="43"/>
      <c r="E20" s="41"/>
      <c r="F20" s="41"/>
      <c r="G20" s="41"/>
      <c r="H20" s="42"/>
      <c r="I20" s="41"/>
      <c r="J20" s="41"/>
      <c r="K20" s="41"/>
      <c r="L20" s="43"/>
      <c r="M20" s="42"/>
      <c r="N20" s="43"/>
      <c r="O20" s="42"/>
      <c r="P20" s="41"/>
      <c r="Q20" s="43"/>
      <c r="R20" s="43"/>
      <c r="S20" s="43"/>
      <c r="T20" s="61">
        <v>250</v>
      </c>
      <c r="U20" s="44"/>
      <c r="V20" s="68">
        <v>0</v>
      </c>
      <c r="W20" s="34">
        <f t="shared" si="2"/>
        <v>0</v>
      </c>
      <c r="X20" s="34">
        <f t="shared" si="0"/>
        <v>0</v>
      </c>
      <c r="Y20" s="72"/>
    </row>
    <row r="21" spans="1:25" ht="28" x14ac:dyDescent="0.3">
      <c r="A21" s="74" t="s">
        <v>82</v>
      </c>
      <c r="B21" s="41"/>
      <c r="C21" s="42"/>
      <c r="D21" s="43"/>
      <c r="E21" s="41"/>
      <c r="F21" s="41"/>
      <c r="G21" s="41"/>
      <c r="H21" s="42"/>
      <c r="I21" s="41"/>
      <c r="J21" s="41"/>
      <c r="K21" s="41"/>
      <c r="L21" s="43"/>
      <c r="M21" s="42"/>
      <c r="N21" s="43"/>
      <c r="O21" s="42"/>
      <c r="P21" s="41"/>
      <c r="Q21" s="43"/>
      <c r="R21" s="43"/>
      <c r="S21" s="43"/>
      <c r="T21" s="61">
        <v>250</v>
      </c>
      <c r="U21" s="44"/>
      <c r="V21" s="68">
        <v>0</v>
      </c>
      <c r="W21" s="34">
        <f t="shared" si="2"/>
        <v>0</v>
      </c>
      <c r="X21" s="34">
        <f t="shared" si="0"/>
        <v>0</v>
      </c>
      <c r="Y21" s="72"/>
    </row>
    <row r="22" spans="1:25" ht="14.5" thickBot="1" x14ac:dyDescent="0.35">
      <c r="A22" s="74" t="s">
        <v>83</v>
      </c>
      <c r="B22" s="41"/>
      <c r="C22" s="42"/>
      <c r="D22" s="43"/>
      <c r="E22" s="41"/>
      <c r="F22" s="41"/>
      <c r="G22" s="41"/>
      <c r="H22" s="42"/>
      <c r="I22" s="41"/>
      <c r="J22" s="41"/>
      <c r="K22" s="41"/>
      <c r="L22" s="43"/>
      <c r="M22" s="42"/>
      <c r="N22" s="43"/>
      <c r="O22" s="42"/>
      <c r="P22" s="41"/>
      <c r="Q22" s="43"/>
      <c r="R22" s="43"/>
      <c r="S22" s="43"/>
      <c r="T22" s="61">
        <v>100</v>
      </c>
      <c r="U22" s="44"/>
      <c r="V22" s="68">
        <v>0</v>
      </c>
      <c r="W22" s="34">
        <f t="shared" si="2"/>
        <v>0</v>
      </c>
      <c r="X22" s="34">
        <f t="shared" si="0"/>
        <v>0</v>
      </c>
      <c r="Y22" s="72"/>
    </row>
    <row r="23" spans="1:25" ht="18" x14ac:dyDescent="0.3">
      <c r="A23" s="49" t="s">
        <v>27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59"/>
      <c r="U23" s="38"/>
      <c r="V23" s="67"/>
      <c r="W23" s="38"/>
      <c r="X23" s="38"/>
      <c r="Y23" s="67"/>
    </row>
    <row r="24" spans="1:25" s="1" customFormat="1" ht="113.15" customHeight="1" x14ac:dyDescent="0.3">
      <c r="A24" s="40" t="s">
        <v>84</v>
      </c>
      <c r="B24" s="7"/>
      <c r="C24" s="7"/>
      <c r="D24" s="7"/>
      <c r="E24" s="7">
        <v>20</v>
      </c>
      <c r="F24" s="7"/>
      <c r="G24" s="75">
        <v>300</v>
      </c>
      <c r="H24" s="76"/>
      <c r="I24" s="7"/>
      <c r="J24" s="7"/>
      <c r="K24" s="7"/>
      <c r="L24" s="7"/>
      <c r="M24" s="7">
        <v>15</v>
      </c>
      <c r="N24" s="45" t="s">
        <v>66</v>
      </c>
      <c r="O24" s="7">
        <v>15</v>
      </c>
      <c r="P24" s="7">
        <v>25</v>
      </c>
      <c r="Q24" s="7"/>
      <c r="R24" s="7"/>
      <c r="S24" s="7"/>
      <c r="T24" s="35">
        <f>SUM(B24:S24)</f>
        <v>375</v>
      </c>
      <c r="U24" s="28"/>
      <c r="V24" s="68">
        <v>0</v>
      </c>
      <c r="W24" s="34">
        <f t="shared" si="2"/>
        <v>0</v>
      </c>
      <c r="X24" s="34">
        <f t="shared" si="0"/>
        <v>0</v>
      </c>
      <c r="Y24" s="72"/>
    </row>
    <row r="25" spans="1:25" s="1" customFormat="1" ht="70" x14ac:dyDescent="0.3">
      <c r="A25" s="40" t="s">
        <v>43</v>
      </c>
      <c r="B25" s="7">
        <v>150</v>
      </c>
      <c r="C25" s="7"/>
      <c r="D25" s="7">
        <v>10</v>
      </c>
      <c r="E25" s="45" t="s">
        <v>31</v>
      </c>
      <c r="F25" s="7"/>
      <c r="G25" s="22">
        <v>300</v>
      </c>
      <c r="H25" s="23">
        <v>100</v>
      </c>
      <c r="I25" s="7"/>
      <c r="J25" s="7"/>
      <c r="K25" s="7"/>
      <c r="L25" s="7"/>
      <c r="M25" s="7">
        <v>100</v>
      </c>
      <c r="N25" s="24" t="s">
        <v>37</v>
      </c>
      <c r="O25" s="7">
        <v>10</v>
      </c>
      <c r="P25" s="7">
        <v>50</v>
      </c>
      <c r="Q25" s="7"/>
      <c r="R25" s="7"/>
      <c r="S25" s="24"/>
      <c r="T25" s="35">
        <v>1250</v>
      </c>
      <c r="U25" s="28"/>
      <c r="V25" s="68">
        <v>0</v>
      </c>
      <c r="W25" s="34">
        <f t="shared" si="2"/>
        <v>0</v>
      </c>
      <c r="X25" s="34">
        <f t="shared" si="0"/>
        <v>0</v>
      </c>
      <c r="Y25" s="72"/>
    </row>
    <row r="26" spans="1:25" s="1" customFormat="1" ht="56.5" thickBot="1" x14ac:dyDescent="0.35">
      <c r="A26" s="40" t="s">
        <v>93</v>
      </c>
      <c r="B26" s="3">
        <v>25</v>
      </c>
      <c r="C26" s="3">
        <v>10</v>
      </c>
      <c r="D26" s="3"/>
      <c r="E26" s="3">
        <v>150</v>
      </c>
      <c r="F26" s="3">
        <v>15</v>
      </c>
      <c r="G26" s="3">
        <v>75</v>
      </c>
      <c r="H26" s="3"/>
      <c r="I26" s="3">
        <v>40</v>
      </c>
      <c r="J26" s="3">
        <v>40</v>
      </c>
      <c r="K26" s="3"/>
      <c r="L26" s="3">
        <v>10</v>
      </c>
      <c r="M26" s="3">
        <v>30</v>
      </c>
      <c r="N26" s="21" t="s">
        <v>39</v>
      </c>
      <c r="O26" s="3">
        <v>20</v>
      </c>
      <c r="P26" s="3">
        <v>25</v>
      </c>
      <c r="Q26" s="3"/>
      <c r="R26" s="3">
        <v>25</v>
      </c>
      <c r="S26" s="21" t="s">
        <v>38</v>
      </c>
      <c r="T26" s="35">
        <v>595</v>
      </c>
      <c r="U26" s="10"/>
      <c r="V26" s="68">
        <v>0</v>
      </c>
      <c r="W26" s="34">
        <f t="shared" si="2"/>
        <v>0</v>
      </c>
      <c r="X26" s="34">
        <f t="shared" si="0"/>
        <v>0</v>
      </c>
      <c r="Y26" s="72"/>
    </row>
    <row r="27" spans="1:25" s="1" customFormat="1" ht="18" x14ac:dyDescent="0.3">
      <c r="A27" s="49" t="s">
        <v>20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59"/>
      <c r="U27" s="38"/>
      <c r="V27" s="67"/>
      <c r="W27" s="38"/>
      <c r="X27" s="38"/>
      <c r="Y27" s="38"/>
    </row>
    <row r="28" spans="1:25" s="1" customFormat="1" ht="42" x14ac:dyDescent="0.3">
      <c r="A28" s="52" t="s">
        <v>19</v>
      </c>
      <c r="B28" s="8">
        <v>50</v>
      </c>
      <c r="C28" s="3">
        <v>20</v>
      </c>
      <c r="D28" s="3"/>
      <c r="E28" s="3"/>
      <c r="F28" s="3"/>
      <c r="G28" s="3"/>
      <c r="H28" s="3"/>
      <c r="I28" s="3">
        <v>70</v>
      </c>
      <c r="J28" s="3">
        <v>70</v>
      </c>
      <c r="K28" s="3">
        <v>70</v>
      </c>
      <c r="L28" s="3"/>
      <c r="M28" s="3"/>
      <c r="N28" s="21" t="s">
        <v>40</v>
      </c>
      <c r="O28" s="3"/>
      <c r="P28" s="3"/>
      <c r="Q28" s="3"/>
      <c r="R28" s="3">
        <v>20</v>
      </c>
      <c r="S28" s="19"/>
      <c r="T28" s="35">
        <v>340</v>
      </c>
      <c r="U28" s="29" t="s">
        <v>44</v>
      </c>
      <c r="V28" s="68">
        <v>0</v>
      </c>
      <c r="W28" s="34">
        <f t="shared" si="2"/>
        <v>0</v>
      </c>
      <c r="X28" s="34">
        <f t="shared" si="0"/>
        <v>0</v>
      </c>
      <c r="Y28" s="72"/>
    </row>
    <row r="29" spans="1:25" s="1" customFormat="1" ht="28.5" thickBot="1" x14ac:dyDescent="0.35">
      <c r="A29" s="52" t="s">
        <v>32</v>
      </c>
      <c r="B29" s="8"/>
      <c r="C29" s="3"/>
      <c r="D29" s="3"/>
      <c r="E29" s="3">
        <v>20</v>
      </c>
      <c r="F29" s="3"/>
      <c r="G29" s="3"/>
      <c r="H29" s="3"/>
      <c r="I29" s="10">
        <v>50</v>
      </c>
      <c r="J29" s="20">
        <v>50</v>
      </c>
      <c r="K29" s="3">
        <v>50</v>
      </c>
      <c r="L29" s="3"/>
      <c r="M29" s="3">
        <v>15</v>
      </c>
      <c r="N29" s="21" t="s">
        <v>40</v>
      </c>
      <c r="O29" s="3"/>
      <c r="P29" s="3">
        <v>20</v>
      </c>
      <c r="Q29" s="3"/>
      <c r="R29" s="3">
        <v>10</v>
      </c>
      <c r="S29" s="19"/>
      <c r="T29" s="35">
        <v>255</v>
      </c>
      <c r="U29" s="10"/>
      <c r="V29" s="68">
        <v>0</v>
      </c>
      <c r="W29" s="34">
        <f t="shared" si="2"/>
        <v>0</v>
      </c>
      <c r="X29" s="34">
        <f t="shared" si="0"/>
        <v>0</v>
      </c>
      <c r="Y29" s="72"/>
    </row>
    <row r="30" spans="1:25" s="1" customFormat="1" ht="18" x14ac:dyDescent="0.3">
      <c r="A30" s="49" t="s">
        <v>21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59"/>
      <c r="U30" s="38"/>
      <c r="V30" s="67"/>
      <c r="W30" s="38"/>
      <c r="X30" s="38"/>
      <c r="Y30" s="38"/>
    </row>
    <row r="31" spans="1:25" s="1" customFormat="1" x14ac:dyDescent="0.3">
      <c r="A31" s="52" t="s">
        <v>34</v>
      </c>
      <c r="B31" s="8"/>
      <c r="C31" s="3">
        <v>20</v>
      </c>
      <c r="D31" s="3"/>
      <c r="E31" s="3"/>
      <c r="F31" s="3"/>
      <c r="G31" s="3"/>
      <c r="H31" s="3"/>
      <c r="I31" s="3"/>
      <c r="J31" s="3"/>
      <c r="K31" s="3"/>
      <c r="L31" s="3"/>
      <c r="M31" s="3">
        <v>10</v>
      </c>
      <c r="N31" s="3" t="s">
        <v>30</v>
      </c>
      <c r="O31" s="3"/>
      <c r="P31" s="3"/>
      <c r="Q31" s="3"/>
      <c r="R31" s="3"/>
      <c r="S31" s="19"/>
      <c r="T31" s="35">
        <v>60</v>
      </c>
      <c r="U31" s="46" t="s">
        <v>65</v>
      </c>
      <c r="V31" s="68">
        <v>0</v>
      </c>
      <c r="W31" s="34">
        <f t="shared" si="2"/>
        <v>0</v>
      </c>
      <c r="X31" s="34">
        <f t="shared" si="0"/>
        <v>0</v>
      </c>
      <c r="Y31" s="72"/>
    </row>
    <row r="32" spans="1:25" s="1" customFormat="1" ht="28.5" thickBot="1" x14ac:dyDescent="0.35">
      <c r="A32" s="52" t="s">
        <v>33</v>
      </c>
      <c r="B32" s="8"/>
      <c r="C32" s="3">
        <v>10</v>
      </c>
      <c r="D32" s="3"/>
      <c r="E32" s="3"/>
      <c r="F32" s="3">
        <v>10</v>
      </c>
      <c r="G32" s="3"/>
      <c r="H32" s="3"/>
      <c r="I32" s="3">
        <v>15</v>
      </c>
      <c r="J32" s="3">
        <v>15</v>
      </c>
      <c r="K32" s="3"/>
      <c r="L32" s="3"/>
      <c r="M32" s="3">
        <v>15</v>
      </c>
      <c r="N32" s="21" t="s">
        <v>40</v>
      </c>
      <c r="O32" s="3"/>
      <c r="P32" s="3"/>
      <c r="Q32" s="3"/>
      <c r="R32" s="3">
        <v>15</v>
      </c>
      <c r="S32" s="21" t="s">
        <v>41</v>
      </c>
      <c r="T32" s="35">
        <v>115</v>
      </c>
      <c r="U32" s="10"/>
      <c r="V32" s="68">
        <v>0</v>
      </c>
      <c r="W32" s="34">
        <f t="shared" si="2"/>
        <v>0</v>
      </c>
      <c r="X32" s="34">
        <f t="shared" si="0"/>
        <v>0</v>
      </c>
      <c r="Y32" s="72"/>
    </row>
    <row r="33" spans="1:25" s="1" customFormat="1" ht="18" x14ac:dyDescent="0.3">
      <c r="A33" s="49" t="s">
        <v>22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59"/>
      <c r="U33" s="38"/>
      <c r="V33" s="67"/>
      <c r="W33" s="38"/>
      <c r="X33" s="38"/>
      <c r="Y33" s="38"/>
    </row>
    <row r="34" spans="1:25" s="1" customFormat="1" ht="14.5" thickBot="1" x14ac:dyDescent="0.35">
      <c r="A34" s="52" t="s">
        <v>23</v>
      </c>
      <c r="B34" s="8">
        <v>10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19" t="s">
        <v>30</v>
      </c>
      <c r="O34" s="3"/>
      <c r="P34" s="3"/>
      <c r="Q34" s="3"/>
      <c r="R34" s="3">
        <v>10</v>
      </c>
      <c r="T34" s="35">
        <v>50</v>
      </c>
      <c r="U34" s="28" t="s">
        <v>35</v>
      </c>
      <c r="V34" s="68">
        <v>0</v>
      </c>
      <c r="W34" s="34">
        <f t="shared" si="2"/>
        <v>0</v>
      </c>
      <c r="X34" s="34">
        <f t="shared" si="0"/>
        <v>0</v>
      </c>
      <c r="Y34" s="72"/>
    </row>
    <row r="35" spans="1:25" ht="18" x14ac:dyDescent="0.3">
      <c r="A35" s="49" t="s">
        <v>25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1">
        <v>500</v>
      </c>
      <c r="P35" s="9"/>
      <c r="Q35" s="9"/>
      <c r="R35" s="9"/>
      <c r="S35" s="9"/>
      <c r="T35" s="35">
        <f t="shared" si="3"/>
        <v>500</v>
      </c>
      <c r="U35" s="30"/>
      <c r="V35" s="68">
        <v>0</v>
      </c>
      <c r="W35" s="34">
        <f t="shared" si="2"/>
        <v>0</v>
      </c>
      <c r="X35" s="34">
        <f t="shared" si="0"/>
        <v>0</v>
      </c>
      <c r="Y35" s="72"/>
    </row>
    <row r="36" spans="1:25" ht="72.5" thickBot="1" x14ac:dyDescent="0.45">
      <c r="A36" s="57" t="s">
        <v>78</v>
      </c>
      <c r="B36" s="4"/>
      <c r="C36" s="4"/>
      <c r="D36" s="4">
        <v>50</v>
      </c>
      <c r="E36" s="4"/>
      <c r="F36" s="4">
        <v>140</v>
      </c>
      <c r="G36" s="4">
        <v>70</v>
      </c>
      <c r="H36" s="4">
        <v>130</v>
      </c>
      <c r="I36" s="4"/>
      <c r="J36" s="4"/>
      <c r="K36" s="4"/>
      <c r="L36" s="4"/>
      <c r="M36" s="4">
        <v>20</v>
      </c>
      <c r="N36" s="4"/>
      <c r="O36" s="4"/>
      <c r="P36" s="4"/>
      <c r="Q36" s="4"/>
      <c r="R36" s="4"/>
      <c r="S36" s="4"/>
      <c r="T36" s="35">
        <v>1000</v>
      </c>
      <c r="U36" s="30"/>
      <c r="V36" s="68">
        <v>0</v>
      </c>
      <c r="W36" s="34">
        <f t="shared" si="2"/>
        <v>0</v>
      </c>
      <c r="X36" s="34">
        <f t="shared" si="0"/>
        <v>0</v>
      </c>
      <c r="Y36" s="72"/>
    </row>
    <row r="37" spans="1:25" ht="18" x14ac:dyDescent="0.3">
      <c r="A37" s="49" t="s">
        <v>63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35"/>
      <c r="U37" s="30"/>
      <c r="V37" s="68">
        <v>0</v>
      </c>
      <c r="W37" s="34">
        <f t="shared" si="2"/>
        <v>0</v>
      </c>
      <c r="X37" s="34"/>
      <c r="Y37" s="72"/>
    </row>
    <row r="38" spans="1:25" x14ac:dyDescent="0.3">
      <c r="A38" s="40" t="s">
        <v>64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35">
        <v>400</v>
      </c>
      <c r="U38" s="30"/>
      <c r="V38" s="68">
        <v>0</v>
      </c>
      <c r="W38" s="34">
        <f t="shared" si="2"/>
        <v>0</v>
      </c>
      <c r="X38" s="34"/>
      <c r="Y38" s="72"/>
    </row>
    <row r="39" spans="1:25" ht="341.15" customHeight="1" x14ac:dyDescent="0.3">
      <c r="A39" s="40" t="s">
        <v>85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35">
        <v>250</v>
      </c>
      <c r="U39" s="30"/>
      <c r="V39" s="68">
        <v>0</v>
      </c>
      <c r="W39" s="34">
        <f t="shared" si="2"/>
        <v>0</v>
      </c>
      <c r="X39" s="34"/>
      <c r="Y39" s="72"/>
    </row>
    <row r="40" spans="1:25" ht="104.15" customHeight="1" thickBot="1" x14ac:dyDescent="0.35">
      <c r="A40" s="40" t="s">
        <v>86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35">
        <v>250</v>
      </c>
      <c r="U40" s="30"/>
      <c r="V40" s="68">
        <v>0</v>
      </c>
      <c r="W40" s="34">
        <f t="shared" si="2"/>
        <v>0</v>
      </c>
      <c r="X40" s="34"/>
      <c r="Y40" s="72"/>
    </row>
    <row r="41" spans="1:25" ht="18" x14ac:dyDescent="0.3">
      <c r="A41" s="49" t="s">
        <v>51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47"/>
      <c r="U41" s="30"/>
      <c r="V41" s="68">
        <v>0</v>
      </c>
      <c r="W41" s="34">
        <f t="shared" si="2"/>
        <v>0</v>
      </c>
      <c r="X41" s="34">
        <f t="shared" si="0"/>
        <v>0</v>
      </c>
      <c r="Y41" s="72"/>
    </row>
    <row r="42" spans="1:25" ht="98" x14ac:dyDescent="0.3">
      <c r="A42" s="40" t="s">
        <v>87</v>
      </c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47">
        <v>300</v>
      </c>
      <c r="U42" s="30"/>
      <c r="V42" s="68">
        <v>0</v>
      </c>
      <c r="W42" s="34">
        <f t="shared" si="2"/>
        <v>0</v>
      </c>
      <c r="X42" s="34">
        <f t="shared" si="0"/>
        <v>0</v>
      </c>
      <c r="Y42" s="72"/>
    </row>
    <row r="43" spans="1:25" ht="28" x14ac:dyDescent="0.3">
      <c r="A43" s="40" t="s">
        <v>50</v>
      </c>
      <c r="B43" s="5"/>
      <c r="C43" s="5"/>
      <c r="D43" s="4"/>
      <c r="E43" s="6"/>
      <c r="F43" s="5"/>
      <c r="G43" s="5"/>
      <c r="H43" s="5"/>
      <c r="I43" s="5"/>
      <c r="J43" s="5"/>
      <c r="K43" s="4"/>
      <c r="L43" s="4"/>
      <c r="M43" s="5"/>
      <c r="N43" s="4"/>
      <c r="O43" s="5"/>
      <c r="P43" s="6"/>
      <c r="Q43" s="4"/>
      <c r="R43" s="4"/>
      <c r="S43" s="4"/>
      <c r="T43" s="47">
        <v>300</v>
      </c>
      <c r="U43" s="30"/>
      <c r="V43" s="68">
        <v>0</v>
      </c>
      <c r="W43" s="34">
        <f t="shared" si="2"/>
        <v>0</v>
      </c>
      <c r="X43" s="34">
        <f t="shared" si="0"/>
        <v>0</v>
      </c>
      <c r="Y43" s="72"/>
    </row>
    <row r="44" spans="1:25" ht="216.65" customHeight="1" x14ac:dyDescent="0.3">
      <c r="A44" s="40" t="s">
        <v>91</v>
      </c>
      <c r="B44" s="5"/>
      <c r="C44" s="5"/>
      <c r="D44" s="4"/>
      <c r="E44" s="6"/>
      <c r="F44" s="5"/>
      <c r="G44" s="5"/>
      <c r="H44" s="5"/>
      <c r="I44" s="5"/>
      <c r="J44" s="5"/>
      <c r="K44" s="4"/>
      <c r="L44" s="4"/>
      <c r="M44" s="5"/>
      <c r="N44" s="4"/>
      <c r="O44" s="5"/>
      <c r="P44" s="6"/>
      <c r="Q44" s="4"/>
      <c r="R44" s="4"/>
      <c r="S44" s="4"/>
      <c r="T44" s="47">
        <v>400</v>
      </c>
      <c r="U44" s="30"/>
      <c r="V44" s="68">
        <v>0</v>
      </c>
      <c r="W44" s="34">
        <f t="shared" si="2"/>
        <v>0</v>
      </c>
      <c r="X44" s="34">
        <f t="shared" si="0"/>
        <v>0</v>
      </c>
      <c r="Y44" s="72"/>
    </row>
    <row r="45" spans="1:25" ht="150" customHeight="1" x14ac:dyDescent="0.3">
      <c r="A45" s="40" t="s">
        <v>89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47">
        <v>200</v>
      </c>
      <c r="U45" s="31"/>
      <c r="V45" s="68">
        <v>0</v>
      </c>
      <c r="W45" s="34">
        <f t="shared" si="2"/>
        <v>0</v>
      </c>
      <c r="X45" s="34">
        <f t="shared" si="0"/>
        <v>0</v>
      </c>
      <c r="Y45" s="72"/>
    </row>
    <row r="46" spans="1:25" x14ac:dyDescent="0.3">
      <c r="A46" s="40" t="s">
        <v>49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47">
        <v>350</v>
      </c>
      <c r="U46" s="31"/>
      <c r="V46" s="68">
        <v>0</v>
      </c>
      <c r="W46" s="34">
        <f t="shared" si="2"/>
        <v>0</v>
      </c>
      <c r="X46" s="34">
        <f t="shared" si="0"/>
        <v>0</v>
      </c>
      <c r="Y46" s="72"/>
    </row>
    <row r="47" spans="1:25" ht="174.65" customHeight="1" x14ac:dyDescent="0.3">
      <c r="A47" s="40" t="s">
        <v>92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47">
        <v>300</v>
      </c>
      <c r="U47" s="31"/>
      <c r="V47" s="68">
        <v>0</v>
      </c>
      <c r="W47" s="34">
        <f t="shared" si="2"/>
        <v>0</v>
      </c>
      <c r="X47" s="34">
        <f t="shared" si="0"/>
        <v>0</v>
      </c>
      <c r="Y47" s="72"/>
    </row>
    <row r="48" spans="1:25" ht="58.5" customHeight="1" x14ac:dyDescent="0.3">
      <c r="A48" s="40" t="s">
        <v>88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47">
        <v>250</v>
      </c>
      <c r="U48" s="31"/>
      <c r="V48" s="68">
        <v>0</v>
      </c>
      <c r="W48" s="34">
        <f t="shared" si="2"/>
        <v>0</v>
      </c>
      <c r="X48" s="34">
        <f t="shared" si="0"/>
        <v>0</v>
      </c>
      <c r="Y48" s="72"/>
    </row>
    <row r="49" spans="1:25" ht="402" customHeight="1" x14ac:dyDescent="0.3">
      <c r="A49" s="40" t="s">
        <v>90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47">
        <v>400</v>
      </c>
      <c r="U49" s="31"/>
      <c r="V49" s="68">
        <v>0</v>
      </c>
      <c r="W49" s="34">
        <f t="shared" si="2"/>
        <v>0</v>
      </c>
      <c r="X49" s="34">
        <f t="shared" si="0"/>
        <v>0</v>
      </c>
      <c r="Y49" s="72"/>
    </row>
    <row r="50" spans="1:25" ht="22.5" customHeight="1" thickBot="1" x14ac:dyDescent="0.35">
      <c r="A50" s="40" t="s">
        <v>59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47">
        <v>200</v>
      </c>
      <c r="U50" s="31"/>
      <c r="V50" s="68">
        <v>0</v>
      </c>
      <c r="W50" s="34">
        <f t="shared" si="2"/>
        <v>0</v>
      </c>
      <c r="X50" s="34">
        <f t="shared" si="0"/>
        <v>0</v>
      </c>
      <c r="Y50" s="72"/>
    </row>
    <row r="51" spans="1:25" ht="84.5" thickBot="1" x14ac:dyDescent="0.35">
      <c r="A51" s="49" t="s">
        <v>29</v>
      </c>
      <c r="B51" s="25">
        <v>50</v>
      </c>
      <c r="C51" s="25">
        <v>50</v>
      </c>
      <c r="D51" s="25"/>
      <c r="E51" s="26" t="s">
        <v>36</v>
      </c>
      <c r="F51" s="25">
        <v>20</v>
      </c>
      <c r="G51" s="25">
        <v>60</v>
      </c>
      <c r="H51" s="25">
        <v>10</v>
      </c>
      <c r="I51" s="25">
        <v>40</v>
      </c>
      <c r="J51" s="25">
        <v>40</v>
      </c>
      <c r="K51" s="25">
        <v>30</v>
      </c>
      <c r="L51" s="25">
        <v>30</v>
      </c>
      <c r="M51" s="25">
        <v>150</v>
      </c>
      <c r="N51" s="26" t="s">
        <v>46</v>
      </c>
      <c r="O51" s="26" t="s">
        <v>45</v>
      </c>
      <c r="P51" s="25">
        <v>30</v>
      </c>
      <c r="Q51" s="25"/>
      <c r="R51" s="25">
        <v>40</v>
      </c>
      <c r="S51" s="26" t="s">
        <v>42</v>
      </c>
      <c r="T51" s="36">
        <v>2190</v>
      </c>
      <c r="U51" s="32"/>
      <c r="V51" s="68">
        <v>0</v>
      </c>
      <c r="W51" s="34">
        <f t="shared" si="2"/>
        <v>0</v>
      </c>
      <c r="X51" s="34">
        <f t="shared" si="0"/>
        <v>0</v>
      </c>
      <c r="Y51" s="72"/>
    </row>
    <row r="52" spans="1:25" ht="18.5" thickBot="1" x14ac:dyDescent="0.35">
      <c r="A52" s="53" t="s">
        <v>0</v>
      </c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62">
        <f>SUM(T3:T51)</f>
        <v>32430</v>
      </c>
      <c r="U52" s="33"/>
      <c r="V52" s="69"/>
      <c r="W52" s="9"/>
      <c r="X52" s="39">
        <f>SUM(X3:X51)</f>
        <v>0</v>
      </c>
      <c r="Y52" s="73">
        <f>COUNTIF(Y3:Y51,"ספק")</f>
        <v>0</v>
      </c>
    </row>
    <row r="53" spans="1:25" x14ac:dyDescent="0.3">
      <c r="B53" s="13"/>
      <c r="C53" s="13"/>
      <c r="D53" s="14"/>
      <c r="E53" s="13"/>
      <c r="F53" s="13"/>
      <c r="G53" s="78"/>
      <c r="H53" s="78"/>
      <c r="I53" s="13"/>
      <c r="J53" s="13"/>
      <c r="K53" s="14"/>
      <c r="L53" s="14"/>
      <c r="M53" s="13"/>
      <c r="N53" s="14"/>
      <c r="O53" s="13"/>
      <c r="P53" s="15"/>
      <c r="Q53" s="14"/>
      <c r="R53" s="14"/>
      <c r="S53" s="16"/>
      <c r="T53" s="63"/>
      <c r="U53" s="12"/>
    </row>
    <row r="54" spans="1:25" x14ac:dyDescent="0.3">
      <c r="B54" s="13"/>
      <c r="C54" s="13"/>
      <c r="D54" s="14"/>
      <c r="E54" s="13"/>
      <c r="F54" s="13"/>
      <c r="G54" s="78"/>
      <c r="H54" s="78"/>
      <c r="I54" s="13"/>
      <c r="J54" s="13"/>
      <c r="K54" s="14"/>
      <c r="L54" s="14"/>
      <c r="M54" s="13"/>
      <c r="N54" s="14"/>
      <c r="O54" s="13"/>
      <c r="P54" s="15"/>
      <c r="Q54" s="14"/>
      <c r="R54" s="14"/>
      <c r="S54" s="14"/>
      <c r="T54" s="64"/>
      <c r="U54" s="12"/>
    </row>
    <row r="55" spans="1:25" x14ac:dyDescent="0.3">
      <c r="B55" s="13"/>
      <c r="C55" s="13"/>
      <c r="D55" s="14"/>
      <c r="E55" s="15"/>
      <c r="F55" s="13"/>
      <c r="G55" s="78"/>
      <c r="H55" s="78"/>
      <c r="I55" s="13"/>
      <c r="J55" s="13"/>
      <c r="K55" s="14"/>
      <c r="L55" s="14"/>
      <c r="M55" s="13"/>
      <c r="N55" s="14"/>
      <c r="O55" s="13"/>
      <c r="P55" s="15"/>
      <c r="Q55" s="14"/>
      <c r="R55" s="14"/>
      <c r="S55" s="14"/>
      <c r="T55" s="64"/>
      <c r="U55" s="12"/>
    </row>
    <row r="56" spans="1:25" x14ac:dyDescent="0.3">
      <c r="B56" s="13"/>
      <c r="C56" s="13"/>
      <c r="D56" s="14"/>
      <c r="E56" s="15"/>
      <c r="F56" s="13"/>
      <c r="G56" s="78"/>
      <c r="H56" s="78"/>
      <c r="I56" s="13"/>
      <c r="J56" s="13"/>
      <c r="K56" s="14"/>
      <c r="L56" s="14"/>
      <c r="M56" s="13"/>
      <c r="N56" s="14"/>
      <c r="O56" s="13"/>
      <c r="P56" s="15"/>
      <c r="Q56" s="14"/>
      <c r="R56" s="14"/>
      <c r="S56" s="14"/>
      <c r="T56" s="64"/>
      <c r="U56" s="17"/>
    </row>
    <row r="57" spans="1:25" ht="20" x14ac:dyDescent="0.4">
      <c r="A57" s="55"/>
      <c r="B57" s="13"/>
      <c r="C57" s="13"/>
      <c r="D57" s="14"/>
      <c r="E57" s="15"/>
      <c r="F57" s="13"/>
      <c r="G57" s="78"/>
      <c r="H57" s="78"/>
      <c r="I57" s="13"/>
      <c r="J57" s="13"/>
      <c r="K57" s="14"/>
      <c r="L57" s="14"/>
      <c r="M57" s="13"/>
      <c r="N57" s="14"/>
      <c r="O57" s="13"/>
      <c r="P57" s="15"/>
      <c r="Q57" s="14"/>
      <c r="R57" s="14"/>
      <c r="S57" s="14"/>
      <c r="T57" s="64"/>
      <c r="U57" s="17"/>
    </row>
    <row r="58" spans="1:25" ht="20.5" x14ac:dyDescent="0.45">
      <c r="A58" s="56"/>
      <c r="B58" s="15"/>
      <c r="C58" s="15"/>
      <c r="D58" s="14"/>
      <c r="E58" s="15"/>
      <c r="F58" s="15"/>
      <c r="G58" s="18"/>
      <c r="H58" s="18"/>
      <c r="I58" s="15"/>
      <c r="J58" s="15"/>
      <c r="K58" s="14"/>
      <c r="L58" s="14"/>
      <c r="M58" s="15"/>
      <c r="N58" s="14"/>
      <c r="O58" s="15"/>
      <c r="P58" s="15"/>
      <c r="Q58" s="14"/>
      <c r="R58" s="14"/>
      <c r="S58" s="14"/>
      <c r="T58" s="64"/>
      <c r="U58" s="17"/>
    </row>
    <row r="59" spans="1:25" x14ac:dyDescent="0.3">
      <c r="B59" s="15"/>
      <c r="C59" s="15"/>
      <c r="D59" s="14"/>
      <c r="E59" s="15"/>
      <c r="F59" s="15"/>
      <c r="G59" s="77"/>
      <c r="H59" s="77"/>
      <c r="I59" s="15"/>
      <c r="J59" s="15"/>
      <c r="K59" s="14"/>
      <c r="L59" s="14"/>
      <c r="M59" s="15"/>
      <c r="N59" s="14"/>
      <c r="O59" s="15"/>
      <c r="P59" s="15"/>
      <c r="Q59" s="14"/>
      <c r="R59" s="14"/>
      <c r="S59" s="14"/>
      <c r="T59" s="64"/>
      <c r="U59" s="17"/>
    </row>
    <row r="60" spans="1:25" x14ac:dyDescent="0.3">
      <c r="B60" s="15"/>
      <c r="C60" s="15"/>
      <c r="D60" s="15"/>
      <c r="E60" s="13"/>
      <c r="F60" s="15"/>
      <c r="G60" s="77"/>
      <c r="H60" s="77"/>
      <c r="I60" s="15"/>
      <c r="J60" s="15"/>
      <c r="K60" s="15"/>
      <c r="L60" s="15"/>
      <c r="M60" s="15"/>
      <c r="N60" s="15"/>
      <c r="O60" s="13"/>
      <c r="P60" s="15"/>
      <c r="Q60" s="15"/>
      <c r="R60" s="15"/>
      <c r="S60" s="15"/>
      <c r="T60" s="65"/>
      <c r="U60" s="17"/>
    </row>
    <row r="61" spans="1:25" x14ac:dyDescent="0.3">
      <c r="B61" s="15"/>
      <c r="C61" s="15"/>
      <c r="D61" s="15"/>
      <c r="E61" s="15"/>
      <c r="F61" s="15"/>
      <c r="G61" s="77"/>
      <c r="H61" s="77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4"/>
      <c r="T61" s="64"/>
    </row>
    <row r="62" spans="1:25" x14ac:dyDescent="0.3"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65"/>
    </row>
  </sheetData>
  <sheetProtection algorithmName="SHA-512" hashValue="soaVO1R4dug4Io4evYxxjnjOD0BqHFH+WHTeyoQJLvklwZP41KmGaJvQtdz98jTqYbI0TlI2XJe2cCtbx9fxEg==" saltValue="5GvAdSXbB9AXSOhwNi+K6A==" spinCount="100000" sheet="1" objects="1" scenarios="1"/>
  <mergeCells count="9">
    <mergeCell ref="G24:H24"/>
    <mergeCell ref="G60:H60"/>
    <mergeCell ref="G61:H61"/>
    <mergeCell ref="G56:H56"/>
    <mergeCell ref="G57:H57"/>
    <mergeCell ref="G59:H59"/>
    <mergeCell ref="G53:H53"/>
    <mergeCell ref="G54:H54"/>
    <mergeCell ref="G55:H55"/>
  </mergeCells>
  <dataValidations count="1">
    <dataValidation type="list" allowBlank="1" showInputMessage="1" showErrorMessage="1" sqref="Y23" xr:uid="{00000000-0002-0000-0100-000000000000}">
      <formula1>#REF!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1000000}">
          <x14:formula1>
            <xm:f>גיליון1!$B$5:$B$6</xm:f>
          </x14:formula1>
          <xm:sqref>Y24:Y26 Y28:Y29 Y31:Y32 Y34:Y51 Y6:Y22</xm:sqref>
        </x14:dataValidation>
        <x14:dataValidation type="list" allowBlank="1" showInputMessage="1" showErrorMessage="1" xr:uid="{00000000-0002-0000-0100-000002000000}">
          <x14:formula1>
            <xm:f>גיליון1!B5:B6</xm:f>
          </x14:formula1>
          <xm:sqref>Y3:Y5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5:B6"/>
  <sheetViews>
    <sheetView rightToLeft="1" workbookViewId="0">
      <selection activeCell="B5" sqref="B5:B6"/>
    </sheetView>
  </sheetViews>
  <sheetFormatPr defaultRowHeight="14" x14ac:dyDescent="0.3"/>
  <sheetData>
    <row r="5" spans="2:2" x14ac:dyDescent="0.3">
      <c r="B5" t="s">
        <v>72</v>
      </c>
    </row>
    <row r="6" spans="2:2" x14ac:dyDescent="0.3">
      <c r="B6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טופס הצעת מחיר מזון</vt:lpstr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Ziva Hamama</dc:creator>
  <cp:lastModifiedBy>Ziv Yigael</cp:lastModifiedBy>
  <dcterms:created xsi:type="dcterms:W3CDTF">2023-11-15T08:09:34Z</dcterms:created>
  <dcterms:modified xsi:type="dcterms:W3CDTF">2026-01-20T12:39:23Z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or">
    <vt:lpwstr>OdcanitPlatinum</vt:lpwstr>
  </property>
  <property fmtid="{D5CDD505-2E9C-101B-9397-08002B2CF9AE}" pid="3" name="PlatDBName">
    <vt:lpwstr>Odlight_670</vt:lpwstr>
  </property>
  <property fmtid="{D5CDD505-2E9C-101B-9397-08002B2CF9AE}" pid="4" name="MachineName">
    <vt:lpwstr>ROSELAW-TS</vt:lpwstr>
  </property>
  <property fmtid="{D5CDD505-2E9C-101B-9397-08002B2CF9AE}" pid="5" name="DocCounter">
    <vt:lpwstr>179423</vt:lpwstr>
  </property>
</Properties>
</file>