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api.box.com/wopi/files/2153976292330/WOPIServiceId_TP_BOX_2/WOPIUserId_-/"/>
    </mc:Choice>
  </mc:AlternateContent>
  <xr:revisionPtr revIDLastSave="0" documentId="8_{7471613C-7154-43D3-A458-DD5E75BB9581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אותנטיות_זיופים!" sheetId="6" r:id="rId1"/>
    <sheet name="טופס הצעת מחיר מזון" sheetId="22" r:id="rId2"/>
    <sheet name="גיליון1" sheetId="26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" i="22" l="1"/>
  <c r="Y44" i="22"/>
  <c r="Y45" i="22"/>
  <c r="Y46" i="22"/>
  <c r="Y47" i="22"/>
  <c r="Y48" i="22"/>
  <c r="Y49" i="22"/>
  <c r="Y50" i="22"/>
  <c r="Y51" i="22"/>
  <c r="Y52" i="22"/>
  <c r="Y53" i="22"/>
  <c r="Y54" i="22"/>
  <c r="Y55" i="22"/>
  <c r="Y56" i="22"/>
  <c r="Y57" i="22"/>
  <c r="Y34" i="22"/>
  <c r="Y32" i="22"/>
  <c r="Y33" i="22"/>
  <c r="Y35" i="22"/>
  <c r="Y36" i="22"/>
  <c r="Y37" i="22"/>
  <c r="Y38" i="22"/>
  <c r="Y39" i="22"/>
  <c r="Y40" i="22"/>
  <c r="Y41" i="22"/>
  <c r="Y43" i="22"/>
  <c r="Z82" i="22"/>
  <c r="X52" i="22"/>
  <c r="X53" i="22"/>
  <c r="X54" i="22"/>
  <c r="X55" i="22"/>
  <c r="X56" i="22"/>
  <c r="X57" i="22"/>
  <c r="X58" i="22"/>
  <c r="Y58" i="22" s="1"/>
  <c r="X59" i="22"/>
  <c r="Y59" i="22" s="1"/>
  <c r="X60" i="22"/>
  <c r="Y60" i="22" s="1"/>
  <c r="X61" i="22"/>
  <c r="Y61" i="22" s="1"/>
  <c r="X62" i="22"/>
  <c r="Y62" i="22" s="1"/>
  <c r="X63" i="22"/>
  <c r="Y63" i="22" s="1"/>
  <c r="X64" i="22"/>
  <c r="Y64" i="22" s="1"/>
  <c r="X65" i="22"/>
  <c r="Y65" i="22" s="1"/>
  <c r="X66" i="22"/>
  <c r="Y66" i="22" s="1"/>
  <c r="X67" i="22"/>
  <c r="Y67" i="22" s="1"/>
  <c r="X68" i="22"/>
  <c r="Y68" i="22" s="1"/>
  <c r="X69" i="22"/>
  <c r="Y69" i="22" s="1"/>
  <c r="X70" i="22"/>
  <c r="Y70" i="22" s="1"/>
  <c r="X71" i="22"/>
  <c r="Y71" i="22" s="1"/>
  <c r="X72" i="22"/>
  <c r="Y72" i="22" s="1"/>
  <c r="X73" i="22"/>
  <c r="Y73" i="22" s="1"/>
  <c r="X74" i="22"/>
  <c r="Y74" i="22" s="1"/>
  <c r="X75" i="22"/>
  <c r="X76" i="22"/>
  <c r="X77" i="22"/>
  <c r="X78" i="22"/>
  <c r="X79" i="22"/>
  <c r="X80" i="22"/>
  <c r="X81" i="22"/>
  <c r="X45" i="22"/>
  <c r="X46" i="22"/>
  <c r="X47" i="22"/>
  <c r="X48" i="22"/>
  <c r="X49" i="22"/>
  <c r="X50" i="22"/>
  <c r="X51" i="22"/>
  <c r="U6" i="22"/>
  <c r="X16" i="22"/>
  <c r="Y16" i="22" s="1"/>
  <c r="X17" i="22"/>
  <c r="Y17" i="22" s="1"/>
  <c r="X18" i="22"/>
  <c r="Y18" i="22" s="1"/>
  <c r="X4" i="22"/>
  <c r="Y4" i="22" s="1"/>
  <c r="X41" i="22"/>
  <c r="X40" i="22"/>
  <c r="X39" i="22"/>
  <c r="X38" i="22"/>
  <c r="X37" i="22"/>
  <c r="X36" i="22"/>
  <c r="X35" i="22"/>
  <c r="X34" i="22"/>
  <c r="X33" i="22"/>
  <c r="X43" i="22"/>
  <c r="X44" i="22"/>
  <c r="X12" i="22"/>
  <c r="Y12" i="22" s="1"/>
  <c r="X13" i="22"/>
  <c r="Y13" i="22" s="1"/>
  <c r="X14" i="22"/>
  <c r="Y14" i="22" s="1"/>
  <c r="X15" i="22"/>
  <c r="Y15" i="22" s="1"/>
  <c r="U20" i="22"/>
  <c r="Y81" i="22"/>
  <c r="X20" i="22" l="1"/>
  <c r="X21" i="22"/>
  <c r="Y21" i="22" s="1"/>
  <c r="X22" i="22"/>
  <c r="Y22" i="22" s="1"/>
  <c r="X24" i="22"/>
  <c r="Y24" i="22" s="1"/>
  <c r="X25" i="22"/>
  <c r="Y25" i="22" s="1"/>
  <c r="X27" i="22"/>
  <c r="Y27" i="22" s="1"/>
  <c r="X28" i="22"/>
  <c r="Y28" i="22" s="1"/>
  <c r="X30" i="22"/>
  <c r="Y30" i="22" s="1"/>
  <c r="X31" i="22"/>
  <c r="X32" i="22"/>
  <c r="Y75" i="22"/>
  <c r="Y76" i="22"/>
  <c r="Y77" i="22"/>
  <c r="Y78" i="22"/>
  <c r="Y79" i="22"/>
  <c r="Y80" i="22"/>
  <c r="X5" i="22"/>
  <c r="X6" i="22"/>
  <c r="X7" i="22"/>
  <c r="X8" i="22"/>
  <c r="X9" i="22"/>
  <c r="X10" i="22"/>
  <c r="X11" i="22"/>
  <c r="Y3" i="22"/>
  <c r="Y82" i="22" s="1"/>
  <c r="U31" i="22" l="1"/>
  <c r="Y31" i="22" s="1"/>
  <c r="Y5" i="22"/>
  <c r="Y6" i="22"/>
  <c r="U7" i="22"/>
  <c r="Y7" i="22" s="1"/>
  <c r="U8" i="22"/>
  <c r="Y8" i="22" s="1"/>
  <c r="U9" i="22"/>
  <c r="Y9" i="22" s="1"/>
  <c r="Y10" i="22"/>
  <c r="Y11" i="22"/>
  <c r="Y20" i="22"/>
  <c r="U82" i="22" l="1"/>
</calcChain>
</file>

<file path=xl/sharedStrings.xml><?xml version="1.0" encoding="utf-8"?>
<sst xmlns="http://schemas.openxmlformats.org/spreadsheetml/2006/main" count="187" uniqueCount="181">
  <si>
    <t>הערות</t>
  </si>
  <si>
    <t>מס"ד</t>
  </si>
  <si>
    <t>משימה/צורך</t>
  </si>
  <si>
    <t>תעדוף לביצוע עבור המעבדות</t>
  </si>
  <si>
    <t>מעבדות אחראיות/משתתפות</t>
  </si>
  <si>
    <t>שם האחראי לקידום המשימה</t>
  </si>
  <si>
    <t>תאריך יעד</t>
  </si>
  <si>
    <t>סטאטוס</t>
  </si>
  <si>
    <t>תקציב נדרש</t>
  </si>
  <si>
    <t>משאבים נוספים הנדרשים לביצוע המשימה</t>
  </si>
  <si>
    <t>צעדים להמשך</t>
  </si>
  <si>
    <t>צרכים פיקוחים</t>
  </si>
  <si>
    <t>בדיקת הרכב חומצות שומן והתאמה לתקן של שמן זית</t>
  </si>
  <si>
    <t>רגיל</t>
  </si>
  <si>
    <t>בדיקת הרכב דבש לצורך התאמה לתקן ובחינת זיופים</t>
  </si>
  <si>
    <t>צבעי סודן בתבלינים (כולם - כיום יש חלקי)</t>
  </si>
  <si>
    <t>מיידי</t>
  </si>
  <si>
    <t>יכולת בדיקה וזיהוי של מקור החלב על מנת לבחון אותנטיות של מוצרי חלב (גבינות בעיקר)</t>
  </si>
  <si>
    <t>עדיפות נמוכה</t>
  </si>
  <si>
    <t>אותנטיות / DNA דגים</t>
  </si>
  <si>
    <t>שיטות בדיקה</t>
  </si>
  <si>
    <t>זיהוי אותנטיות בתבלינים:
כורכום, כמון, פפריקה, פלפל שחור, אורגנו, זעפרן</t>
  </si>
  <si>
    <t>ddPCR
NGS
rtPCR
HPLC-HRMS
FT-IR
ED-XRF
ash by TGA</t>
  </si>
  <si>
    <t>HPLC-HRMS</t>
  </si>
  <si>
    <t>ddPCR</t>
  </si>
  <si>
    <t>ED-XRF</t>
  </si>
  <si>
    <t>FTIR</t>
  </si>
  <si>
    <t>NGS</t>
  </si>
  <si>
    <t>rtPCR</t>
  </si>
  <si>
    <t>TGA</t>
  </si>
  <si>
    <t>Digital droplet polymerase chain reaction</t>
  </si>
  <si>
    <t>Energy dispersive X-ray fluorescence spectroscopy</t>
  </si>
  <si>
    <t>Fourier transform infrared spectroscopy</t>
  </si>
  <si>
    <t>High performance liquid chromatography coupled to high resolution mass spectrometry</t>
  </si>
  <si>
    <t>Next generation sequencing</t>
  </si>
  <si>
    <t>Real-time polymerase chain reaction</t>
  </si>
  <si>
    <t>Thermogravimetric analysis</t>
  </si>
  <si>
    <t>מקרא</t>
  </si>
  <si>
    <t>כמויות</t>
  </si>
  <si>
    <t>20-30</t>
  </si>
  <si>
    <t>סה"כ</t>
  </si>
  <si>
    <t>סולפיטים</t>
  </si>
  <si>
    <t xml:space="preserve">11. סוכרים, סירופים, דבש וממתיקים שולחנים </t>
  </si>
  <si>
    <t>14. משקאות למעט מוצרי חלב</t>
  </si>
  <si>
    <t>15. חטיפים מוכנים לאכילה</t>
  </si>
  <si>
    <t>1. 
חלב ומוצרי חלב, ותחליפיהם</t>
  </si>
  <si>
    <t>2. 
שומנים ושמנים ותחליבי שומן ושמן</t>
  </si>
  <si>
    <t xml:space="preserve">3. 
מקפאים אכילים </t>
  </si>
  <si>
    <t>4.
 פירות וירקות</t>
  </si>
  <si>
    <t>5. 
ממתקים</t>
  </si>
  <si>
    <t>6. 
דגנים ומוצרי דגנים</t>
  </si>
  <si>
    <t>7.
 מוצרי מאפה</t>
  </si>
  <si>
    <t>8.
 בשר ומוצריו</t>
  </si>
  <si>
    <t>9. 
דגים ומוצריהם</t>
  </si>
  <si>
    <t>10.
 ביצים ומוצרי ביצים</t>
  </si>
  <si>
    <t>12.
 מלחים, תבלינים, מרקים, רטבים, סלטים ומוצרי חלבון</t>
  </si>
  <si>
    <t>13. 
מזון לצרכים מיוחדים</t>
  </si>
  <si>
    <t>16.
קינוחים למעט מוצרים הכלולים בקטגוריות 1, 3 ו- 4</t>
  </si>
  <si>
    <t>17. 
תוספי תזונה</t>
  </si>
  <si>
    <t>18. 
מזונות מעובדים שאינם כלולים בקטגוריות 1 עד 17, למעט מזון לתינוקות ופעוטות</t>
  </si>
  <si>
    <t>Dioxins and PCBs</t>
  </si>
  <si>
    <t xml:space="preserve">מזהמים אורגניים הלוגניים עמידים </t>
  </si>
  <si>
    <t xml:space="preserve">מזהמי עיבוד </t>
  </si>
  <si>
    <t>מזהמים אחרים</t>
  </si>
  <si>
    <t>Melamine</t>
  </si>
  <si>
    <t xml:space="preserve">
רשימת אנליזות</t>
  </si>
  <si>
    <t xml:space="preserve">הערות לבדיקת הנתונים </t>
  </si>
  <si>
    <t>מזהמים כימיים:</t>
  </si>
  <si>
    <t xml:space="preserve">מיקרוביולוגיה: </t>
  </si>
  <si>
    <t>מזון לתינוקות - 30</t>
  </si>
  <si>
    <t>אגוזים ומוצריהם - 300 
קטניות ומוצריהן - 150</t>
  </si>
  <si>
    <t>Perfluoroalkyl PFAS</t>
  </si>
  <si>
    <t>PAH</t>
  </si>
  <si>
    <t>MCPD-3</t>
  </si>
  <si>
    <t>רלוונטי לכל קטגוריות המזון</t>
  </si>
  <si>
    <t>1000
אגוזים ומוצריהם - 300 
קטניות ומוצריהן - 150</t>
  </si>
  <si>
    <t>50
מזון לתינוקות - 30</t>
  </si>
  <si>
    <t xml:space="preserve">
שימורים - 10</t>
  </si>
  <si>
    <t>90
מזון לתינוקות - 30</t>
  </si>
  <si>
    <t>מזון לתינוקות - 30
10</t>
  </si>
  <si>
    <t xml:space="preserve">
מזונות אחרים 10</t>
  </si>
  <si>
    <t xml:space="preserve">
יין - 30</t>
  </si>
  <si>
    <t>אפלטוקסינים ואוכרטוקסינים</t>
  </si>
  <si>
    <t xml:space="preserve">לא מחוייב כל שנה, יכול להיות שיעשה אחת לשנתיים שלוש
</t>
  </si>
  <si>
    <t xml:space="preserve">40
תה וחליטות - 40
מוצרי קפה וקקאו - 40 </t>
  </si>
  <si>
    <t xml:space="preserve">מזון לתינוקות - 40
</t>
  </si>
  <si>
    <t>סטפ. קואג. חיובי</t>
  </si>
  <si>
    <t>בצילוס  צראוס</t>
  </si>
  <si>
    <t>פוספאטים</t>
  </si>
  <si>
    <t>ממתיקים בעלי מתיקות גבוהה ו פוליאוליים</t>
  </si>
  <si>
    <t>חומרים משמרים /מ.חמצון</t>
  </si>
  <si>
    <t>ניטריטים וניטראים לרבות ממקור טבעי</t>
  </si>
  <si>
    <t>חומרים משפרי מזון(עיקריים):</t>
  </si>
  <si>
    <t>PH</t>
  </si>
  <si>
    <t>עלות בדיקה בודדת כולל מע"מ</t>
  </si>
  <si>
    <t>עלות לבדיקה בודדת לא כולל מע"מ</t>
  </si>
  <si>
    <t>סה"כ משוקלל כולל מע"מ</t>
  </si>
  <si>
    <t>כמות לצורך שקלול</t>
  </si>
  <si>
    <t>גורם מבצע</t>
  </si>
  <si>
    <t>קבלן משנה</t>
  </si>
  <si>
    <t>ממיסים אורגניים</t>
  </si>
  <si>
    <t>AW</t>
  </si>
  <si>
    <t>חיידקים לקטיים</t>
  </si>
  <si>
    <t>קלוסטרידיום</t>
  </si>
  <si>
    <t>צבעי מאכל(טבעיים ומלאכותיים) כולל צבעים אסורים כדוגמת צבעי סודן</t>
  </si>
  <si>
    <t>ערכים תזונתיים</t>
  </si>
  <si>
    <t>מקרו נוטריינטים</t>
  </si>
  <si>
    <t>יכול שייעשה בכל שנה בקטגוריה אחרת</t>
  </si>
  <si>
    <t>10
מזון לתינוקות-40</t>
  </si>
  <si>
    <r>
      <t xml:space="preserve">אנטרובקטריצה - </t>
    </r>
    <r>
      <rPr>
        <sz val="11"/>
        <rFont val="Tahoma"/>
        <family val="2"/>
      </rPr>
      <t>פרוטוקול שגרתי</t>
    </r>
    <r>
      <rPr>
        <b/>
        <sz val="11"/>
        <rFont val="Tahoma"/>
        <family val="2"/>
      </rPr>
      <t xml:space="preserve"> </t>
    </r>
  </si>
  <si>
    <r>
      <t xml:space="preserve">ספירה כללית - </t>
    </r>
    <r>
      <rPr>
        <sz val="11"/>
        <rFont val="Tahoma"/>
        <family val="2"/>
      </rPr>
      <t>פרוטוקול שגרתי</t>
    </r>
    <r>
      <rPr>
        <b/>
        <sz val="11"/>
        <rFont val="Tahoma"/>
        <family val="2"/>
      </rPr>
      <t xml:space="preserve"> </t>
    </r>
  </si>
  <si>
    <r>
      <t xml:space="preserve">היסטמין - </t>
    </r>
    <r>
      <rPr>
        <sz val="11"/>
        <rFont val="Tahoma"/>
        <family val="2"/>
      </rPr>
      <t>HPLC</t>
    </r>
  </si>
  <si>
    <r>
      <rPr>
        <sz val="11"/>
        <rFont val="Tahoma"/>
        <family val="2"/>
      </rPr>
      <t xml:space="preserve"> פרוטוקול שגרתי</t>
    </r>
    <r>
      <rPr>
        <b/>
        <sz val="11"/>
        <rFont val="Tahoma"/>
        <family val="2"/>
      </rPr>
      <t xml:space="preserve"> E.coli</t>
    </r>
  </si>
  <si>
    <r>
      <t xml:space="preserve">מיקוטוקסינים (למעט פטולין, ציטרינין וארגוט)
</t>
    </r>
    <r>
      <rPr>
        <sz val="10"/>
        <rFont val="Tahoma"/>
        <family val="2"/>
      </rPr>
      <t>(לא כולל אפלטוקסינים ואוכרטוקסינים)</t>
    </r>
  </si>
  <si>
    <t>מתכות (למעט ניקל)</t>
  </si>
  <si>
    <t>עמודהT אינה בהכרח הסכום של כלל הקבוצות - נלקחו בחשבון התפרצויות/חשד לתחלואה</t>
  </si>
  <si>
    <t>ספק</t>
  </si>
  <si>
    <t>ליסטריה MONO- ספירה</t>
  </si>
  <si>
    <t>כושר השתמרות</t>
  </si>
  <si>
    <r>
      <t xml:space="preserve">אלרגנים </t>
    </r>
    <r>
      <rPr>
        <sz val="14"/>
        <rFont val="David"/>
        <family val="2"/>
      </rPr>
      <t>-גלוטן</t>
    </r>
  </si>
  <si>
    <t>אלרגנים- ביצים</t>
  </si>
  <si>
    <t>אלרגנים-דגים</t>
  </si>
  <si>
    <t>אלרגנים-חלב</t>
  </si>
  <si>
    <t>אלרגנים- סויה</t>
  </si>
  <si>
    <t>אלרגנים-סולפיט</t>
  </si>
  <si>
    <t>אלרגנים-בוטנים</t>
  </si>
  <si>
    <t>אלרגנים-אגוזים (מלך, לוז, קשיו, פקאן, מקדמיה, ברזיל, פיסטוק, שקדים)</t>
  </si>
  <si>
    <t>אלרגנים- שומשום</t>
  </si>
  <si>
    <t>אלרגן SO2</t>
  </si>
  <si>
    <t>מוכר</t>
  </si>
  <si>
    <t>לא מוכר</t>
  </si>
  <si>
    <t>בתהליך הכרה</t>
  </si>
  <si>
    <t>חומרי הדברה
  )LC-MS+GC-MS(</t>
  </si>
  <si>
    <t>אלכוהול בהתאם לתקן הרלוונטי למוצר</t>
  </si>
  <si>
    <t>מקורות</t>
  </si>
  <si>
    <t>ויטמין A</t>
  </si>
  <si>
    <t>Retinol, retinyl acetate, beta carotene</t>
  </si>
  <si>
    <t>ויטמין D</t>
  </si>
  <si>
    <t>Cholecalciferol, ergocalciferol</t>
  </si>
  <si>
    <t>ויטמין E</t>
  </si>
  <si>
    <t>Alpha tocopherol, Alpha tocopheryl acetate</t>
  </si>
  <si>
    <t>ויטמין K</t>
  </si>
  <si>
    <t>Menaquinone</t>
  </si>
  <si>
    <t>ויטמין B1</t>
  </si>
  <si>
    <t>Thiamine hydrochloride</t>
  </si>
  <si>
    <t>ויטמין B2</t>
  </si>
  <si>
    <t>Riboflavin</t>
  </si>
  <si>
    <t>ניאצין – ויטמין B3</t>
  </si>
  <si>
    <t>Nicotinic acid, Nicotinamide</t>
  </si>
  <si>
    <t>חומצה פנטוטנית – ויטמין B5</t>
  </si>
  <si>
    <t>D- panthothenate, calcium</t>
  </si>
  <si>
    <t>ויטמין B6</t>
  </si>
  <si>
    <t>Pyridoxine hydrochloride</t>
  </si>
  <si>
    <t>פולאט – ויטמין B9</t>
  </si>
  <si>
    <t>Pteroylmonoglutamic acid, Calcium L methylfolate</t>
  </si>
  <si>
    <t>ויטמין B12</t>
  </si>
  <si>
    <t>Cyanocobalamine, Methylcobalamin</t>
  </si>
  <si>
    <t>ביוטין – ויטמין B7</t>
  </si>
  <si>
    <t>D- biotin</t>
  </si>
  <si>
    <t>ויטמין C</t>
  </si>
  <si>
    <t>Ascorbic acid, Sodium ascorbate</t>
  </si>
  <si>
    <t>ויטמינים (בהתאם לחקיקה 1925/2006 על מקורותיהם השונים)</t>
  </si>
  <si>
    <t>זרחן</t>
  </si>
  <si>
    <t>אשלגן</t>
  </si>
  <si>
    <t>נתרן</t>
  </si>
  <si>
    <t>מוליבדן</t>
  </si>
  <si>
    <t>כרום</t>
  </si>
  <si>
    <t>מנגן</t>
  </si>
  <si>
    <t>נחושת</t>
  </si>
  <si>
    <t>סלניום</t>
  </si>
  <si>
    <t>פלואור</t>
  </si>
  <si>
    <t>אבץ</t>
  </si>
  <si>
    <t>ברזל</t>
  </si>
  <si>
    <t>יוד</t>
  </si>
  <si>
    <t>מגנזיום</t>
  </si>
  <si>
    <t>מינרלים  (בהתאם לחקיקה 1925/2006 על מקורותיהם השונים)</t>
  </si>
  <si>
    <t>סידן</t>
  </si>
  <si>
    <r>
      <t xml:space="preserve">ליסטריה  </t>
    </r>
    <r>
      <rPr>
        <sz val="11"/>
        <rFont val="Tahoma"/>
        <family val="2"/>
      </rPr>
      <t xml:space="preserve">שיטה מולקולרית מבוססת על הגברה של חומצות גרעין   (SPP+MONO- לרבות PCR/MDS/ISO PCR </t>
    </r>
  </si>
  <si>
    <t>בדיקות סביבתיות- סלמונלה - שיטה מולקולרית מבוססת על גברה של חומצות גרעין  לרבות  PCR/MDS/ISO PCR-</t>
  </si>
  <si>
    <t>בדיקות סביבתיות- ליסטריה SPP-  שיטה מולקולרית מבוססת על הגברה של חומצות גרעין לרבות PCR/MDS/ISO PCR-</t>
  </si>
  <si>
    <r>
      <t xml:space="preserve">סלמונלה- תרבית סלקטיבית משולבת שיטה  מולקולרית מבוססת על הגברה של חומצות גרעין  לרבות PCR/MDS/ISO PCR- </t>
    </r>
    <r>
      <rPr>
        <sz val="11"/>
        <rFont val="Tahoma"/>
        <family val="2"/>
      </rPr>
      <t>פרוטוקול שגרתי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</si>
</sst>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27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Calibri"/>
      <family val="2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4"/>
      <color indexed="8"/>
      <name val="David"/>
      <family val="2"/>
    </font>
    <font>
      <b/>
      <sz val="14"/>
      <color rgb="FF006100"/>
      <name val="Arial"/>
      <family val="2"/>
      <scheme val="minor"/>
    </font>
    <font>
      <b/>
      <sz val="11"/>
      <color rgb="FFFA7D00"/>
      <name val="Arial"/>
      <family val="2"/>
      <charset val="177"/>
      <scheme val="minor"/>
    </font>
    <font>
      <b/>
      <sz val="11"/>
      <name val="Tahoma"/>
      <family val="2"/>
    </font>
    <font>
      <sz val="11"/>
      <name val="Arial"/>
      <family val="2"/>
      <charset val="177"/>
      <scheme val="minor"/>
    </font>
    <font>
      <b/>
      <sz val="14"/>
      <name val="David"/>
      <family val="2"/>
    </font>
    <font>
      <sz val="11"/>
      <name val="Tahoma"/>
      <family val="2"/>
    </font>
    <font>
      <sz val="10"/>
      <name val="Tahoma"/>
      <family val="2"/>
    </font>
    <font>
      <sz val="14"/>
      <name val="David"/>
      <family val="2"/>
    </font>
    <font>
      <b/>
      <u/>
      <sz val="16"/>
      <name val="Arial"/>
      <family val="2"/>
      <scheme val="minor"/>
    </font>
    <font>
      <b/>
      <sz val="16"/>
      <name val="David"/>
      <family val="2"/>
    </font>
    <font>
      <sz val="11"/>
      <color theme="0"/>
      <name val="Arial"/>
      <family val="2"/>
      <charset val="177"/>
      <scheme val="minor"/>
    </font>
    <font>
      <b/>
      <sz val="14"/>
      <color rgb="FFFF0000"/>
      <name val="David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5" fillId="0" borderId="0"/>
    <xf numFmtId="0" fontId="7" fillId="0" borderId="0"/>
    <xf numFmtId="43" fontId="10" fillId="0" borderId="0" applyFon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9" applyNumberFormat="0" applyAlignment="0" applyProtection="0"/>
    <xf numFmtId="0" fontId="16" fillId="7" borderId="9" applyNumberFormat="0" applyAlignment="0" applyProtection="0"/>
    <xf numFmtId="0" fontId="1" fillId="0" borderId="0"/>
  </cellStyleXfs>
  <cellXfs count="109">
    <xf numFmtId="0" fontId="0" fillId="0" borderId="0" xfId="0"/>
    <xf numFmtId="0" fontId="5" fillId="0" borderId="0" xfId="1"/>
    <xf numFmtId="0" fontId="5" fillId="0" borderId="2" xfId="1" applyBorder="1"/>
    <xf numFmtId="0" fontId="5" fillId="0" borderId="2" xfId="1" applyBorder="1" applyAlignment="1">
      <alignment wrapText="1"/>
    </xf>
    <xf numFmtId="0" fontId="5" fillId="0" borderId="0" xfId="1" applyAlignment="1">
      <alignment horizontal="center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5" fillId="0" borderId="2" xfId="1" applyBorder="1" applyAlignment="1">
      <alignment horizontal="center"/>
    </xf>
    <xf numFmtId="0" fontId="5" fillId="0" borderId="1" xfId="1" applyBorder="1" applyAlignment="1">
      <alignment horizontal="center"/>
    </xf>
    <xf numFmtId="0" fontId="5" fillId="0" borderId="1" xfId="1" applyBorder="1" applyAlignment="1">
      <alignment wrapText="1"/>
    </xf>
    <xf numFmtId="0" fontId="5" fillId="0" borderId="1" xfId="1" applyBorder="1"/>
    <xf numFmtId="0" fontId="5" fillId="0" borderId="3" xfId="1" applyBorder="1"/>
    <xf numFmtId="0" fontId="5" fillId="0" borderId="0" xfId="1" applyAlignment="1">
      <alignment wrapText="1"/>
    </xf>
    <xf numFmtId="0" fontId="5" fillId="0" borderId="0" xfId="1" applyAlignment="1">
      <alignment vertical="center"/>
    </xf>
    <xf numFmtId="0" fontId="4" fillId="0" borderId="0" xfId="1" applyFont="1"/>
    <xf numFmtId="0" fontId="3" fillId="0" borderId="2" xfId="1" applyFont="1" applyBorder="1" applyAlignment="1">
      <alignment horizontal="center" vertical="center" wrapText="1" readingOrder="2"/>
    </xf>
    <xf numFmtId="0" fontId="7" fillId="0" borderId="2" xfId="2" applyBorder="1" applyAlignment="1">
      <alignment horizontal="center" wrapText="1"/>
    </xf>
    <xf numFmtId="0" fontId="7" fillId="0" borderId="2" xfId="2" applyBorder="1" applyAlignment="1">
      <alignment horizontal="center"/>
    </xf>
    <xf numFmtId="0" fontId="3" fillId="0" borderId="1" xfId="1" applyFont="1" applyBorder="1" applyAlignment="1">
      <alignment horizontal="center" vertical="center" wrapText="1" readingOrder="2"/>
    </xf>
    <xf numFmtId="0" fontId="5" fillId="0" borderId="4" xfId="1" applyBorder="1" applyAlignment="1">
      <alignment horizontal="center"/>
    </xf>
    <xf numFmtId="0" fontId="0" fillId="0" borderId="2" xfId="0" applyBorder="1"/>
    <xf numFmtId="0" fontId="5" fillId="0" borderId="5" xfId="1" applyBorder="1"/>
    <xf numFmtId="0" fontId="0" fillId="0" borderId="2" xfId="0" applyBorder="1" applyAlignment="1">
      <alignment horizontal="center"/>
    </xf>
    <xf numFmtId="0" fontId="8" fillId="0" borderId="0" xfId="2" applyFont="1" applyAlignment="1">
      <alignment wrapText="1"/>
    </xf>
    <xf numFmtId="0" fontId="7" fillId="0" borderId="0" xfId="2" applyAlignment="1">
      <alignment horizontal="center" wrapText="1"/>
    </xf>
    <xf numFmtId="0" fontId="3" fillId="0" borderId="0" xfId="1" applyFont="1" applyAlignment="1">
      <alignment horizontal="center" vertical="center" wrapText="1" readingOrder="2"/>
    </xf>
    <xf numFmtId="0" fontId="7" fillId="0" borderId="0" xfId="2" applyAlignment="1">
      <alignment horizontal="center"/>
    </xf>
    <xf numFmtId="0" fontId="2" fillId="0" borderId="0" xfId="1" applyFont="1" applyAlignment="1">
      <alignment horizontal="center" vertical="center" wrapText="1" readingOrder="2"/>
    </xf>
    <xf numFmtId="0" fontId="8" fillId="0" borderId="0" xfId="2" applyFont="1"/>
    <xf numFmtId="0" fontId="7" fillId="0" borderId="0" xfId="2"/>
    <xf numFmtId="0" fontId="2" fillId="0" borderId="2" xfId="1" applyFont="1" applyBorder="1" applyAlignment="1">
      <alignment horizontal="center"/>
    </xf>
    <xf numFmtId="0" fontId="5" fillId="0" borderId="4" xfId="1" applyBorder="1"/>
    <xf numFmtId="0" fontId="2" fillId="0" borderId="2" xfId="1" applyFont="1" applyBorder="1" applyAlignment="1">
      <alignment horizontal="center" wrapText="1"/>
    </xf>
    <xf numFmtId="0" fontId="3" fillId="0" borderId="5" xfId="1" applyFont="1" applyBorder="1" applyAlignment="1">
      <alignment horizontal="center" vertical="center" wrapText="1" readingOrder="2"/>
    </xf>
    <xf numFmtId="0" fontId="3" fillId="0" borderId="4" xfId="1" applyFont="1" applyBorder="1" applyAlignment="1">
      <alignment horizontal="center" vertical="center" wrapText="1" readingOrder="2"/>
    </xf>
    <xf numFmtId="0" fontId="2" fillId="0" borderId="1" xfId="1" applyFont="1" applyBorder="1" applyAlignment="1">
      <alignment horizontal="center" vertical="center" wrapText="1" readingOrder="2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7" xfId="0" applyBorder="1"/>
    <xf numFmtId="0" fontId="2" fillId="0" borderId="5" xfId="1" applyFont="1" applyBorder="1"/>
    <xf numFmtId="0" fontId="1" fillId="0" borderId="5" xfId="1" applyFont="1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7" fillId="0" borderId="10" xfId="2" applyBorder="1" applyAlignment="1">
      <alignment wrapText="1"/>
    </xf>
    <xf numFmtId="0" fontId="8" fillId="0" borderId="11" xfId="2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164" fontId="3" fillId="0" borderId="2" xfId="3" applyNumberFormat="1" applyFont="1" applyBorder="1" applyAlignment="1">
      <alignment vertical="center" wrapText="1" readingOrder="2"/>
    </xf>
    <xf numFmtId="164" fontId="3" fillId="0" borderId="1" xfId="3" applyNumberFormat="1" applyFont="1" applyBorder="1" applyAlignment="1">
      <alignment vertical="center" wrapText="1" readingOrder="2"/>
    </xf>
    <xf numFmtId="0" fontId="0" fillId="0" borderId="0" xfId="0" applyAlignment="1">
      <alignment horizontal="center" vertical="center"/>
    </xf>
    <xf numFmtId="0" fontId="14" fillId="3" borderId="8" xfId="0" applyFont="1" applyFill="1" applyBorder="1" applyAlignment="1">
      <alignment horizontal="center" vertical="center" wrapText="1"/>
    </xf>
    <xf numFmtId="0" fontId="15" fillId="4" borderId="2" xfId="4" applyFont="1" applyBorder="1" applyAlignment="1">
      <alignment horizontal="center" vertical="center"/>
    </xf>
    <xf numFmtId="0" fontId="17" fillId="8" borderId="2" xfId="0" applyFont="1" applyFill="1" applyBorder="1" applyAlignment="1">
      <alignment wrapText="1"/>
    </xf>
    <xf numFmtId="0" fontId="5" fillId="0" borderId="12" xfId="1" applyBorder="1"/>
    <xf numFmtId="0" fontId="7" fillId="0" borderId="12" xfId="2" applyBorder="1" applyAlignment="1">
      <alignment horizontal="center" wrapText="1"/>
    </xf>
    <xf numFmtId="0" fontId="3" fillId="0" borderId="12" xfId="1" applyFont="1" applyBorder="1" applyAlignment="1">
      <alignment horizontal="center" vertical="center" wrapText="1" readingOrder="2"/>
    </xf>
    <xf numFmtId="0" fontId="0" fillId="0" borderId="12" xfId="0" applyBorder="1"/>
    <xf numFmtId="0" fontId="1" fillId="0" borderId="1" xfId="1" applyFont="1" applyBorder="1" applyAlignment="1">
      <alignment horizontal="center" vertical="center" wrapText="1" readingOrder="2"/>
    </xf>
    <xf numFmtId="0" fontId="1" fillId="0" borderId="5" xfId="1" applyFont="1" applyBorder="1"/>
    <xf numFmtId="164" fontId="18" fillId="0" borderId="2" xfId="3" applyNumberFormat="1" applyFont="1" applyFill="1" applyBorder="1" applyAlignment="1">
      <alignment vertical="center" wrapText="1" readingOrder="2"/>
    </xf>
    <xf numFmtId="0" fontId="0" fillId="9" borderId="2" xfId="0" applyFill="1" applyBorder="1" applyAlignment="1">
      <alignment wrapText="1"/>
    </xf>
    <xf numFmtId="0" fontId="19" fillId="3" borderId="8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horizontal="right" wrapText="1" readingOrder="1"/>
    </xf>
    <xf numFmtId="0" fontId="17" fillId="8" borderId="2" xfId="0" applyFont="1" applyFill="1" applyBorder="1" applyAlignment="1">
      <alignment horizontal="right" wrapText="1"/>
    </xf>
    <xf numFmtId="0" fontId="17" fillId="8" borderId="2" xfId="0" applyFont="1" applyFill="1" applyBorder="1"/>
    <xf numFmtId="0" fontId="20" fillId="8" borderId="2" xfId="0" applyFont="1" applyFill="1" applyBorder="1"/>
    <xf numFmtId="0" fontId="17" fillId="0" borderId="6" xfId="0" applyFont="1" applyBorder="1"/>
    <xf numFmtId="0" fontId="18" fillId="0" borderId="0" xfId="0" applyFont="1"/>
    <xf numFmtId="0" fontId="23" fillId="0" borderId="0" xfId="0" applyFont="1"/>
    <xf numFmtId="0" fontId="24" fillId="0" borderId="0" xfId="0" applyFont="1"/>
    <xf numFmtId="0" fontId="20" fillId="8" borderId="2" xfId="0" applyFont="1" applyFill="1" applyBorder="1" applyAlignment="1">
      <alignment wrapText="1"/>
    </xf>
    <xf numFmtId="0" fontId="25" fillId="0" borderId="0" xfId="0" applyFont="1"/>
    <xf numFmtId="0" fontId="14" fillId="3" borderId="8" xfId="0" applyFont="1" applyFill="1" applyBorder="1" applyAlignment="1">
      <alignment vertical="center" wrapText="1"/>
    </xf>
    <xf numFmtId="164" fontId="18" fillId="0" borderId="2" xfId="5" applyNumberFormat="1" applyFont="1" applyFill="1" applyBorder="1" applyAlignment="1">
      <alignment vertical="center" wrapText="1" readingOrder="2"/>
    </xf>
    <xf numFmtId="164" fontId="18" fillId="0" borderId="12" xfId="5" applyNumberFormat="1" applyFont="1" applyFill="1" applyBorder="1" applyAlignment="1">
      <alignment vertical="center" wrapText="1" readingOrder="2"/>
    </xf>
    <xf numFmtId="43" fontId="9" fillId="0" borderId="7" xfId="3" applyFont="1" applyBorder="1" applyAlignment="1">
      <alignment vertical="center" wrapText="1" readingOrder="2"/>
    </xf>
    <xf numFmtId="0" fontId="2" fillId="0" borderId="0" xfId="1" applyFont="1" applyAlignment="1">
      <alignment vertical="center" wrapText="1" readingOrder="2"/>
    </xf>
    <xf numFmtId="0" fontId="3" fillId="0" borderId="0" xfId="1" applyFont="1" applyAlignment="1">
      <alignment vertical="center" wrapText="1" readingOrder="2"/>
    </xf>
    <xf numFmtId="0" fontId="7" fillId="0" borderId="0" xfId="2" applyAlignment="1">
      <alignment vertical="center"/>
    </xf>
    <xf numFmtId="0" fontId="0" fillId="0" borderId="0" xfId="0" applyAlignment="1">
      <alignment vertical="center"/>
    </xf>
    <xf numFmtId="0" fontId="14" fillId="3" borderId="8" xfId="0" applyFont="1" applyFill="1" applyBorder="1" applyAlignment="1" applyProtection="1">
      <alignment horizontal="center" vertical="center" wrapText="1"/>
      <protection locked="0"/>
    </xf>
    <xf numFmtId="0" fontId="13" fillId="6" borderId="9" xfId="6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0" fillId="0" borderId="0" xfId="0" applyProtection="1">
      <protection locked="0"/>
    </xf>
    <xf numFmtId="0" fontId="13" fillId="6" borderId="9" xfId="6" applyProtection="1">
      <protection locked="0"/>
    </xf>
    <xf numFmtId="0" fontId="16" fillId="7" borderId="9" xfId="7" applyAlignment="1" applyProtection="1">
      <alignment horizontal="center" vertical="center"/>
      <protection locked="0"/>
    </xf>
    <xf numFmtId="0" fontId="17" fillId="8" borderId="12" xfId="0" applyFont="1" applyFill="1" applyBorder="1" applyAlignment="1">
      <alignment wrapText="1"/>
    </xf>
    <xf numFmtId="0" fontId="20" fillId="8" borderId="12" xfId="0" applyFont="1" applyFill="1" applyBorder="1" applyAlignment="1">
      <alignment wrapText="1"/>
    </xf>
    <xf numFmtId="0" fontId="19" fillId="3" borderId="8" xfId="0" applyFont="1" applyFill="1" applyBorder="1" applyAlignment="1">
      <alignment horizontal="center" vertical="top" wrapText="1"/>
    </xf>
    <xf numFmtId="0" fontId="14" fillId="3" borderId="8" xfId="0" applyFont="1" applyFill="1" applyBorder="1" applyAlignment="1">
      <alignment horizontal="center" vertical="top" wrapText="1" readingOrder="2"/>
    </xf>
    <xf numFmtId="0" fontId="14" fillId="3" borderId="15" xfId="0" applyFont="1" applyFill="1" applyBorder="1" applyAlignment="1">
      <alignment horizontal="center" vertical="top" wrapText="1" readingOrder="2"/>
    </xf>
    <xf numFmtId="0" fontId="17" fillId="8" borderId="12" xfId="0" applyFont="1" applyFill="1" applyBorder="1" applyAlignment="1">
      <alignment horizontal="right" wrapText="1"/>
    </xf>
    <xf numFmtId="0" fontId="17" fillId="8" borderId="1" xfId="0" applyFont="1" applyFill="1" applyBorder="1" applyAlignment="1">
      <alignment wrapText="1"/>
    </xf>
    <xf numFmtId="0" fontId="20" fillId="8" borderId="4" xfId="0" applyFont="1" applyFill="1" applyBorder="1"/>
    <xf numFmtId="0" fontId="26" fillId="3" borderId="12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7" fillId="0" borderId="16" xfId="0" applyFont="1" applyBorder="1"/>
    <xf numFmtId="0" fontId="14" fillId="3" borderId="0" xfId="0" applyFont="1" applyFill="1" applyAlignment="1">
      <alignment horizontal="center" vertical="center" wrapText="1"/>
    </xf>
    <xf numFmtId="0" fontId="14" fillId="3" borderId="0" xfId="0" applyFont="1" applyFill="1" applyAlignment="1" applyProtection="1">
      <alignment horizontal="center" vertical="center" wrapText="1"/>
      <protection locked="0"/>
    </xf>
    <xf numFmtId="164" fontId="3" fillId="0" borderId="1" xfId="3" applyNumberFormat="1" applyFont="1" applyBorder="1" applyAlignment="1">
      <alignment horizontal="center" vertical="center" wrapText="1" readingOrder="2"/>
    </xf>
    <xf numFmtId="0" fontId="7" fillId="0" borderId="0" xfId="2" applyAlignment="1">
      <alignment horizontal="center"/>
    </xf>
    <xf numFmtId="0" fontId="7" fillId="0" borderId="0" xfId="2" applyAlignment="1">
      <alignment horizontal="center" wrapText="1"/>
    </xf>
    <xf numFmtId="0" fontId="19" fillId="3" borderId="13" xfId="0" applyFont="1" applyFill="1" applyBorder="1" applyAlignment="1">
      <alignment horizontal="right" vertical="center" wrapText="1"/>
    </xf>
    <xf numFmtId="0" fontId="19" fillId="3" borderId="0" xfId="0" applyFont="1" applyFill="1" applyAlignment="1">
      <alignment horizontal="right" vertical="center" wrapText="1"/>
    </xf>
    <xf numFmtId="0" fontId="19" fillId="3" borderId="14" xfId="0" applyFont="1" applyFill="1" applyBorder="1" applyAlignment="1">
      <alignment horizontal="right" vertical="center" wrapText="1"/>
    </xf>
    <xf numFmtId="0" fontId="3" fillId="0" borderId="5" xfId="1" applyFont="1" applyBorder="1" applyAlignment="1">
      <alignment horizontal="center" vertical="center" wrapText="1" readingOrder="2"/>
    </xf>
    <xf numFmtId="0" fontId="3" fillId="0" borderId="4" xfId="1" applyFont="1" applyBorder="1" applyAlignment="1">
      <alignment horizontal="center" vertical="center" wrapText="1" readingOrder="2"/>
    </xf>
    <xf numFmtId="0" fontId="17" fillId="8" borderId="2" xfId="0" applyFont="1" applyFill="1" applyBorder="1" applyAlignment="1">
      <alignment horizontal="center" wrapText="1"/>
    </xf>
    <xf numFmtId="164" fontId="0" fillId="0" borderId="2" xfId="0" applyNumberFormat="1" applyBorder="1" applyAlignment="1">
      <alignment horizontal="center" vertical="center"/>
    </xf>
  </cellXfs>
  <cellStyles count="9">
    <cellStyle name="Comma" xfId="3" builtinId="3"/>
    <cellStyle name="Normal" xfId="0" builtinId="0"/>
    <cellStyle name="Normal 2" xfId="1" xr:uid="{00000000-0005-0000-0000-000001000000}"/>
    <cellStyle name="Normal 2 2" xfId="8" xr:uid="{7B5EEF71-85B1-45A9-93E8-E7874E8570FC}"/>
    <cellStyle name="Normal 3" xfId="2" xr:uid="{00000000-0005-0000-0000-000002000000}"/>
    <cellStyle name="חישוב" xfId="7" builtinId="22"/>
    <cellStyle name="טוב" xfId="4" builtinId="26"/>
    <cellStyle name="קלט" xfId="6" builtinId="20"/>
    <cellStyle name="רע" xfId="5" builtinId="27"/>
  </cellStyles>
  <dxfs count="4">
    <dxf>
      <fill>
        <patternFill>
          <bgColor rgb="FFFF7C8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ya.liberman\AppData\Local\Microsoft\Windows\INetCache\Content.Outlook\5AZP1RJN\&#1488;&#1500;&#1512;&#1490;&#1504;&#1497;&#1501;_&#1494;&#1497;&#1493;&#1507;_&#1514;&#1494;&#1493;&#1504;&#1514;&#149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גיליון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rightToLeft="1" workbookViewId="0">
      <selection activeCell="N9" sqref="N9"/>
    </sheetView>
  </sheetViews>
  <sheetFormatPr defaultColWidth="9" defaultRowHeight="14" x14ac:dyDescent="0.3"/>
  <cols>
    <col min="1" max="1" width="9" style="4"/>
    <col min="2" max="2" width="38.83203125" style="1" customWidth="1"/>
    <col min="3" max="3" width="16" style="1" hidden="1" customWidth="1"/>
    <col min="4" max="4" width="19.58203125" style="1" bestFit="1" customWidth="1"/>
    <col min="5" max="5" width="14.58203125" style="1" customWidth="1"/>
    <col min="6" max="16384" width="9" style="1"/>
  </cols>
  <sheetData>
    <row r="1" spans="1:14" ht="72.5" x14ac:dyDescent="0.3">
      <c r="A1" s="5" t="s">
        <v>1</v>
      </c>
      <c r="B1" s="6" t="s">
        <v>2</v>
      </c>
      <c r="C1" s="6" t="s">
        <v>3</v>
      </c>
      <c r="D1" s="6" t="s">
        <v>20</v>
      </c>
      <c r="E1" s="6" t="s">
        <v>4</v>
      </c>
      <c r="F1" s="6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6" t="s">
        <v>10</v>
      </c>
      <c r="L1" s="6" t="s">
        <v>0</v>
      </c>
      <c r="M1" s="6" t="s">
        <v>11</v>
      </c>
      <c r="N1" s="13" t="s">
        <v>38</v>
      </c>
    </row>
    <row r="2" spans="1:14" ht="25.5" customHeight="1" x14ac:dyDescent="0.3">
      <c r="A2" s="7">
        <v>1</v>
      </c>
      <c r="B2" s="2" t="s">
        <v>12</v>
      </c>
      <c r="C2" s="2" t="s">
        <v>13</v>
      </c>
      <c r="D2" s="2"/>
      <c r="E2" s="2"/>
      <c r="F2" s="2"/>
      <c r="G2" s="2"/>
      <c r="H2" s="2"/>
      <c r="I2" s="2"/>
      <c r="J2" s="2"/>
      <c r="K2" s="2"/>
      <c r="L2" s="2"/>
      <c r="M2" s="2"/>
      <c r="N2" s="1">
        <v>50</v>
      </c>
    </row>
    <row r="3" spans="1:14" ht="38.15" customHeight="1" x14ac:dyDescent="0.3">
      <c r="A3" s="7">
        <v>2</v>
      </c>
      <c r="B3" s="2" t="s">
        <v>14</v>
      </c>
      <c r="C3" s="2" t="s">
        <v>13</v>
      </c>
      <c r="D3" s="2"/>
      <c r="E3" s="2"/>
      <c r="F3" s="2"/>
      <c r="G3" s="2"/>
      <c r="H3" s="2"/>
      <c r="I3" s="2"/>
      <c r="J3" s="2"/>
      <c r="K3" s="2"/>
      <c r="L3" s="2"/>
      <c r="M3" s="2"/>
      <c r="N3" s="1" t="s">
        <v>39</v>
      </c>
    </row>
    <row r="4" spans="1:14" ht="44.15" customHeight="1" x14ac:dyDescent="0.3">
      <c r="A4" s="7">
        <v>3</v>
      </c>
      <c r="B4" s="2" t="s">
        <v>15</v>
      </c>
      <c r="C4" s="2" t="s">
        <v>16</v>
      </c>
      <c r="D4" s="12" t="s">
        <v>23</v>
      </c>
      <c r="E4" s="2"/>
      <c r="F4" s="2"/>
      <c r="G4" s="2"/>
      <c r="H4" s="2"/>
      <c r="I4" s="2"/>
      <c r="J4" s="2"/>
      <c r="K4" s="2"/>
      <c r="L4" s="2"/>
      <c r="M4" s="2"/>
      <c r="N4" s="1">
        <v>50</v>
      </c>
    </row>
    <row r="5" spans="1:14" ht="49" customHeight="1" x14ac:dyDescent="0.3">
      <c r="A5" s="8">
        <v>4</v>
      </c>
      <c r="B5" s="9" t="s">
        <v>17</v>
      </c>
      <c r="C5" s="9" t="s">
        <v>18</v>
      </c>
      <c r="D5" s="9"/>
      <c r="E5" s="10"/>
      <c r="F5" s="10"/>
      <c r="G5" s="10"/>
      <c r="H5" s="10"/>
      <c r="I5" s="10"/>
      <c r="J5" s="10"/>
      <c r="K5" s="10"/>
      <c r="L5" s="10"/>
      <c r="M5" s="10"/>
    </row>
    <row r="6" spans="1:14" s="2" customFormat="1" ht="98" x14ac:dyDescent="0.3">
      <c r="A6" s="7">
        <v>6</v>
      </c>
      <c r="B6" s="3" t="s">
        <v>21</v>
      </c>
      <c r="D6" s="3" t="s">
        <v>22</v>
      </c>
      <c r="N6" s="2">
        <v>100</v>
      </c>
    </row>
    <row r="7" spans="1:14" x14ac:dyDescent="0.3">
      <c r="A7" s="4">
        <v>8</v>
      </c>
      <c r="B7" s="11" t="s">
        <v>19</v>
      </c>
      <c r="N7" s="1">
        <v>100</v>
      </c>
    </row>
    <row r="9" spans="1:14" x14ac:dyDescent="0.3">
      <c r="A9" s="4" t="s">
        <v>40</v>
      </c>
      <c r="N9" s="14">
        <v>350</v>
      </c>
    </row>
    <row r="15" spans="1:14" x14ac:dyDescent="0.3">
      <c r="B15" s="1" t="s">
        <v>37</v>
      </c>
    </row>
    <row r="16" spans="1:14" x14ac:dyDescent="0.3">
      <c r="B16" t="s">
        <v>30</v>
      </c>
      <c r="D16" s="1" t="s">
        <v>24</v>
      </c>
    </row>
    <row r="17" spans="2:4" x14ac:dyDescent="0.3">
      <c r="B17" t="s">
        <v>31</v>
      </c>
      <c r="D17" s="1" t="s">
        <v>25</v>
      </c>
    </row>
    <row r="18" spans="2:4" x14ac:dyDescent="0.3">
      <c r="B18" t="s">
        <v>32</v>
      </c>
      <c r="D18" s="1" t="s">
        <v>26</v>
      </c>
    </row>
    <row r="19" spans="2:4" x14ac:dyDescent="0.3">
      <c r="B19" t="s">
        <v>33</v>
      </c>
      <c r="D19" t="s">
        <v>23</v>
      </c>
    </row>
    <row r="20" spans="2:4" x14ac:dyDescent="0.3">
      <c r="B20" t="s">
        <v>34</v>
      </c>
      <c r="D20" s="1" t="s">
        <v>27</v>
      </c>
    </row>
    <row r="21" spans="2:4" x14ac:dyDescent="0.3">
      <c r="B21" t="s">
        <v>35</v>
      </c>
      <c r="D21" s="1" t="s">
        <v>28</v>
      </c>
    </row>
    <row r="22" spans="2:4" x14ac:dyDescent="0.3">
      <c r="B22" t="s">
        <v>36</v>
      </c>
      <c r="D22" s="1" t="s">
        <v>29</v>
      </c>
    </row>
  </sheetData>
  <conditionalFormatting sqref="C2:D5">
    <cfRule type="containsText" dxfId="3" priority="1" operator="containsText" text="עדיפות נמוכה">
      <formula>NOT(ISERROR(SEARCH("עדיפות נמוכה",C2)))</formula>
    </cfRule>
    <cfRule type="containsText" dxfId="2" priority="2" operator="containsText" text="רגיל">
      <formula>NOT(ISERROR(SEARCH("רגיל",C2)))</formula>
    </cfRule>
    <cfRule type="containsText" dxfId="1" priority="3" operator="containsText" text="דחוף">
      <formula>NOT(ISERROR(SEARCH("דחוף",C2)))</formula>
    </cfRule>
    <cfRule type="containsText" dxfId="0" priority="4" operator="containsText" text="מיידי">
      <formula>NOT(ISERROR(SEARCH("מיידי",C2)))</formula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'C:\Users\maya.liberman\AppData\Local\Microsoft\Windows\INetCache\Content.Outlook\5AZP1RJN\[אלרגנים_זיוף_תזונתי.xlsx]גיליון2'!#REF!</xm:f>
          </x14:formula1>
          <xm:sqref>C2:D5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92"/>
  <sheetViews>
    <sheetView rightToLeft="1" tabSelected="1" topLeftCell="A62" zoomScale="50" zoomScaleNormal="50" workbookViewId="0">
      <pane xSplit="1" topLeftCell="O1" activePane="topRight" state="frozen"/>
      <selection pane="topRight" activeCell="Y81" sqref="Y81"/>
    </sheetView>
  </sheetViews>
  <sheetFormatPr defaultRowHeight="14" x14ac:dyDescent="0.3"/>
  <cols>
    <col min="1" max="1" width="34.25" style="66" bestFit="1" customWidth="1"/>
    <col min="2" max="2" width="34.25" style="66" customWidth="1"/>
    <col min="3" max="3" width="13.75" customWidth="1"/>
    <col min="4" max="4" width="16.33203125" customWidth="1"/>
    <col min="5" max="5" width="13.08203125" customWidth="1"/>
    <col min="6" max="6" width="12.08203125" customWidth="1"/>
    <col min="7" max="7" width="12" customWidth="1"/>
    <col min="8" max="8" width="12.83203125" customWidth="1"/>
    <col min="13" max="13" width="25.25" customWidth="1"/>
    <col min="14" max="14" width="15.33203125" customWidth="1"/>
    <col min="15" max="15" width="23" customWidth="1"/>
    <col min="16" max="16" width="31.08203125" customWidth="1"/>
    <col min="17" max="17" width="21.75" customWidth="1"/>
    <col min="18" max="18" width="37.83203125" customWidth="1"/>
    <col min="19" max="19" width="15.58203125" customWidth="1"/>
    <col min="20" max="20" width="32.83203125" customWidth="1"/>
    <col min="21" max="21" width="13.25" style="78" customWidth="1"/>
    <col min="22" max="22" width="27.58203125" customWidth="1"/>
    <col min="23" max="23" width="24.58203125" style="82" customWidth="1"/>
    <col min="24" max="24" width="18" customWidth="1"/>
    <col min="25" max="25" width="21.58203125" style="48" customWidth="1"/>
    <col min="26" max="26" width="22.08203125" style="82" customWidth="1"/>
  </cols>
  <sheetData>
    <row r="1" spans="1:29" ht="144.65" customHeight="1" thickBot="1" x14ac:dyDescent="0.35">
      <c r="A1" s="87" t="s">
        <v>65</v>
      </c>
      <c r="B1" s="87"/>
      <c r="C1" s="88" t="s">
        <v>45</v>
      </c>
      <c r="D1" s="88" t="s">
        <v>46</v>
      </c>
      <c r="E1" s="88" t="s">
        <v>47</v>
      </c>
      <c r="F1" s="88" t="s">
        <v>48</v>
      </c>
      <c r="G1" s="88" t="s">
        <v>49</v>
      </c>
      <c r="H1" s="88" t="s">
        <v>50</v>
      </c>
      <c r="I1" s="88" t="s">
        <v>51</v>
      </c>
      <c r="J1" s="88" t="s">
        <v>52</v>
      </c>
      <c r="K1" s="88" t="s">
        <v>53</v>
      </c>
      <c r="L1" s="88" t="s">
        <v>54</v>
      </c>
      <c r="M1" s="88" t="s">
        <v>42</v>
      </c>
      <c r="N1" s="88" t="s">
        <v>55</v>
      </c>
      <c r="O1" s="88" t="s">
        <v>56</v>
      </c>
      <c r="P1" s="88" t="s">
        <v>43</v>
      </c>
      <c r="Q1" s="88" t="s">
        <v>44</v>
      </c>
      <c r="R1" s="88" t="s">
        <v>57</v>
      </c>
      <c r="S1" s="88" t="s">
        <v>58</v>
      </c>
      <c r="T1" s="89" t="s">
        <v>59</v>
      </c>
      <c r="U1" s="97" t="s">
        <v>97</v>
      </c>
      <c r="V1" s="97" t="s">
        <v>66</v>
      </c>
      <c r="W1" s="98" t="s">
        <v>95</v>
      </c>
      <c r="X1" s="97" t="s">
        <v>94</v>
      </c>
      <c r="Y1" s="97" t="s">
        <v>96</v>
      </c>
      <c r="Z1" s="97" t="s">
        <v>98</v>
      </c>
    </row>
    <row r="2" spans="1:29" ht="18" x14ac:dyDescent="0.3">
      <c r="A2" s="60" t="s">
        <v>68</v>
      </c>
      <c r="B2" s="60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9" ht="42" x14ac:dyDescent="0.3">
      <c r="A3" s="51" t="s">
        <v>177</v>
      </c>
      <c r="B3" s="51"/>
      <c r="C3" s="7"/>
      <c r="D3" s="16"/>
      <c r="E3" s="15"/>
      <c r="F3" s="7"/>
      <c r="G3" s="7"/>
      <c r="H3" s="7"/>
      <c r="I3" s="16"/>
      <c r="J3" s="7"/>
      <c r="K3" s="7"/>
      <c r="L3" s="7"/>
      <c r="M3" s="15"/>
      <c r="N3" s="16"/>
      <c r="O3" s="15"/>
      <c r="P3" s="16"/>
      <c r="Q3" s="7"/>
      <c r="R3" s="15"/>
      <c r="S3" s="15"/>
      <c r="T3" s="15"/>
      <c r="U3" s="46">
        <v>1500</v>
      </c>
      <c r="V3" s="59" t="s">
        <v>115</v>
      </c>
      <c r="W3" s="80">
        <v>0</v>
      </c>
      <c r="X3" s="45">
        <f>W3*$AC$3</f>
        <v>0</v>
      </c>
      <c r="Y3" s="45">
        <f t="shared" ref="Y3:Y81" si="0">X3*U3</f>
        <v>0</v>
      </c>
      <c r="Z3" s="83"/>
      <c r="AC3" s="70">
        <v>1.18</v>
      </c>
    </row>
    <row r="4" spans="1:29" x14ac:dyDescent="0.3">
      <c r="A4" s="51" t="s">
        <v>117</v>
      </c>
      <c r="B4" s="51"/>
      <c r="C4" s="7"/>
      <c r="D4" s="16"/>
      <c r="E4" s="15"/>
      <c r="F4" s="7"/>
      <c r="G4" s="7"/>
      <c r="H4" s="7"/>
      <c r="I4" s="16"/>
      <c r="J4" s="7"/>
      <c r="K4" s="7"/>
      <c r="L4" s="7"/>
      <c r="M4" s="15"/>
      <c r="N4" s="16"/>
      <c r="O4" s="15"/>
      <c r="P4" s="16"/>
      <c r="Q4" s="7"/>
      <c r="R4" s="15"/>
      <c r="S4" s="15"/>
      <c r="T4" s="15"/>
      <c r="U4" s="46">
        <v>300</v>
      </c>
      <c r="V4" s="59"/>
      <c r="W4" s="80">
        <v>0</v>
      </c>
      <c r="X4" s="45">
        <f t="shared" ref="X4" si="1">W4*$AC$3</f>
        <v>0</v>
      </c>
      <c r="Y4" s="45">
        <f t="shared" si="0"/>
        <v>0</v>
      </c>
      <c r="Z4" s="83"/>
      <c r="AC4" s="70"/>
    </row>
    <row r="5" spans="1:29" ht="56.5" customHeight="1" x14ac:dyDescent="0.3">
      <c r="A5" s="51" t="s">
        <v>180</v>
      </c>
      <c r="B5" s="51"/>
      <c r="C5" s="7"/>
      <c r="D5" s="16"/>
      <c r="E5" s="15"/>
      <c r="F5" s="7"/>
      <c r="G5" s="7"/>
      <c r="H5" s="7"/>
      <c r="I5" s="16"/>
      <c r="J5" s="7"/>
      <c r="K5" s="7"/>
      <c r="L5" s="7"/>
      <c r="M5" s="15"/>
      <c r="N5" s="16"/>
      <c r="O5" s="15"/>
      <c r="P5" s="16"/>
      <c r="Q5" s="7"/>
      <c r="R5" s="15"/>
      <c r="S5" s="15"/>
      <c r="T5" s="15"/>
      <c r="U5" s="46">
        <v>1500</v>
      </c>
      <c r="V5" s="20"/>
      <c r="W5" s="80">
        <v>0</v>
      </c>
      <c r="X5" s="45">
        <f t="shared" ref="X5:X81" si="2">W5*$AC$3</f>
        <v>0</v>
      </c>
      <c r="Y5" s="45">
        <f t="shared" si="0"/>
        <v>0</v>
      </c>
      <c r="Z5" s="83"/>
    </row>
    <row r="6" spans="1:29" ht="48" customHeight="1" x14ac:dyDescent="0.3">
      <c r="A6" s="51" t="s">
        <v>109</v>
      </c>
      <c r="B6" s="51"/>
      <c r="C6" s="7">
        <v>100</v>
      </c>
      <c r="D6" s="16"/>
      <c r="E6" s="15"/>
      <c r="F6" s="7">
        <v>100</v>
      </c>
      <c r="G6" s="7">
        <v>100</v>
      </c>
      <c r="H6" s="7">
        <v>100</v>
      </c>
      <c r="I6" s="16"/>
      <c r="J6" s="7">
        <v>300</v>
      </c>
      <c r="K6" s="7">
        <v>100</v>
      </c>
      <c r="L6" s="7">
        <v>300</v>
      </c>
      <c r="M6" s="15"/>
      <c r="N6" s="16">
        <v>200</v>
      </c>
      <c r="O6" s="15"/>
      <c r="P6" s="16"/>
      <c r="Q6" s="7"/>
      <c r="R6" s="15"/>
      <c r="S6" s="15"/>
      <c r="T6" s="15"/>
      <c r="U6" s="46">
        <f t="shared" ref="U6:U31" si="3">SUM(C6:T6)</f>
        <v>1300</v>
      </c>
      <c r="V6" s="20"/>
      <c r="W6" s="80">
        <v>0</v>
      </c>
      <c r="X6" s="45">
        <f t="shared" si="2"/>
        <v>0</v>
      </c>
      <c r="Y6" s="45">
        <f>X6*U6</f>
        <v>0</v>
      </c>
      <c r="Z6" s="83"/>
    </row>
    <row r="7" spans="1:29" ht="31" customHeight="1" x14ac:dyDescent="0.3">
      <c r="A7" s="51" t="s">
        <v>110</v>
      </c>
      <c r="B7" s="51"/>
      <c r="C7" s="7"/>
      <c r="D7" s="16"/>
      <c r="E7" s="15"/>
      <c r="F7" s="7"/>
      <c r="G7" s="7"/>
      <c r="H7" s="7"/>
      <c r="I7" s="16"/>
      <c r="J7" s="7">
        <v>1800</v>
      </c>
      <c r="K7" s="7">
        <v>300</v>
      </c>
      <c r="L7" s="7"/>
      <c r="M7" s="15"/>
      <c r="N7" s="16"/>
      <c r="O7" s="15"/>
      <c r="P7" s="16"/>
      <c r="Q7" s="7"/>
      <c r="R7" s="15"/>
      <c r="S7" s="15"/>
      <c r="T7" s="15"/>
      <c r="U7" s="46">
        <f t="shared" si="3"/>
        <v>2100</v>
      </c>
      <c r="V7" s="20"/>
      <c r="W7" s="80">
        <v>0</v>
      </c>
      <c r="X7" s="45">
        <f t="shared" si="2"/>
        <v>0</v>
      </c>
      <c r="Y7" s="45">
        <f t="shared" si="0"/>
        <v>0</v>
      </c>
      <c r="Z7" s="83"/>
    </row>
    <row r="8" spans="1:29" ht="34" customHeight="1" x14ac:dyDescent="0.3">
      <c r="A8" s="51" t="s">
        <v>111</v>
      </c>
      <c r="B8" s="51"/>
      <c r="C8" s="7"/>
      <c r="D8" s="16"/>
      <c r="E8" s="15"/>
      <c r="F8" s="7"/>
      <c r="G8" s="7"/>
      <c r="H8" s="7"/>
      <c r="I8" s="16"/>
      <c r="J8" s="7"/>
      <c r="K8" s="7">
        <v>1200</v>
      </c>
      <c r="L8" s="7"/>
      <c r="M8" s="15"/>
      <c r="N8" s="16"/>
      <c r="O8" s="15"/>
      <c r="P8" s="16"/>
      <c r="Q8" s="7"/>
      <c r="R8" s="15"/>
      <c r="S8" s="15"/>
      <c r="T8" s="15"/>
      <c r="U8" s="46">
        <f t="shared" si="3"/>
        <v>1200</v>
      </c>
      <c r="V8" s="20"/>
      <c r="W8" s="80">
        <v>0</v>
      </c>
      <c r="X8" s="45">
        <f t="shared" si="2"/>
        <v>0</v>
      </c>
      <c r="Y8" s="45">
        <f t="shared" si="0"/>
        <v>0</v>
      </c>
      <c r="Z8" s="83"/>
    </row>
    <row r="9" spans="1:29" ht="36" customHeight="1" x14ac:dyDescent="0.3">
      <c r="A9" s="61" t="s">
        <v>112</v>
      </c>
      <c r="B9" s="61"/>
      <c r="C9" s="7">
        <v>1500</v>
      </c>
      <c r="D9" s="16"/>
      <c r="E9" s="15"/>
      <c r="F9" s="7"/>
      <c r="G9" s="7"/>
      <c r="H9" s="7"/>
      <c r="I9" s="16"/>
      <c r="J9" s="7">
        <v>1500</v>
      </c>
      <c r="K9" s="7"/>
      <c r="L9" s="7"/>
      <c r="M9" s="15"/>
      <c r="N9" s="16"/>
      <c r="O9" s="15"/>
      <c r="P9" s="16"/>
      <c r="Q9" s="7"/>
      <c r="R9" s="15"/>
      <c r="S9" s="15"/>
      <c r="T9" s="15"/>
      <c r="U9" s="46">
        <f t="shared" si="3"/>
        <v>3000</v>
      </c>
      <c r="V9" s="20"/>
      <c r="W9" s="80">
        <v>0</v>
      </c>
      <c r="X9" s="45">
        <f t="shared" si="2"/>
        <v>0</v>
      </c>
      <c r="Y9" s="45">
        <f t="shared" si="0"/>
        <v>0</v>
      </c>
      <c r="Z9" s="83"/>
    </row>
    <row r="10" spans="1:29" x14ac:dyDescent="0.3">
      <c r="A10" s="51" t="s">
        <v>86</v>
      </c>
      <c r="B10" s="51"/>
      <c r="C10" s="7">
        <v>1200</v>
      </c>
      <c r="D10" s="16"/>
      <c r="E10" s="15"/>
      <c r="F10" s="7"/>
      <c r="G10" s="7"/>
      <c r="H10" s="7"/>
      <c r="I10" s="16"/>
      <c r="J10" s="7"/>
      <c r="K10" s="7"/>
      <c r="L10" s="7"/>
      <c r="M10" s="15"/>
      <c r="N10" s="16"/>
      <c r="O10" s="15"/>
      <c r="P10" s="16"/>
      <c r="Q10" s="7"/>
      <c r="R10" s="15"/>
      <c r="S10" s="15"/>
      <c r="T10" s="15"/>
      <c r="U10" s="46">
        <v>2000</v>
      </c>
      <c r="V10" s="20"/>
      <c r="W10" s="80">
        <v>0</v>
      </c>
      <c r="X10" s="45">
        <f t="shared" si="2"/>
        <v>0</v>
      </c>
      <c r="Y10" s="45">
        <f t="shared" si="0"/>
        <v>0</v>
      </c>
      <c r="Z10" s="83"/>
    </row>
    <row r="11" spans="1:29" x14ac:dyDescent="0.3">
      <c r="A11" s="51" t="s">
        <v>87</v>
      </c>
      <c r="B11" s="51"/>
      <c r="C11" s="2"/>
      <c r="D11" s="16"/>
      <c r="E11" s="15"/>
      <c r="F11" s="2"/>
      <c r="G11" s="2"/>
      <c r="H11" s="2"/>
      <c r="I11" s="16"/>
      <c r="J11" s="2"/>
      <c r="K11" s="2"/>
      <c r="L11" s="2"/>
      <c r="M11" s="15"/>
      <c r="N11" s="16"/>
      <c r="O11" s="15"/>
      <c r="P11" s="16"/>
      <c r="Q11" s="2"/>
      <c r="R11" s="15"/>
      <c r="S11" s="15"/>
      <c r="T11" s="15"/>
      <c r="U11" s="72">
        <v>800</v>
      </c>
      <c r="V11" s="20"/>
      <c r="W11" s="80">
        <v>0</v>
      </c>
      <c r="X11" s="45">
        <f t="shared" si="2"/>
        <v>0</v>
      </c>
      <c r="Y11" s="45">
        <f t="shared" si="0"/>
        <v>0</v>
      </c>
      <c r="Z11" s="83"/>
    </row>
    <row r="12" spans="1:29" x14ac:dyDescent="0.3">
      <c r="A12" s="62" t="s">
        <v>101</v>
      </c>
      <c r="B12" s="90"/>
      <c r="C12" s="52"/>
      <c r="D12" s="53"/>
      <c r="E12" s="54"/>
      <c r="F12" s="52"/>
      <c r="G12" s="52"/>
      <c r="H12" s="52"/>
      <c r="I12" s="53"/>
      <c r="J12" s="52">
        <v>500</v>
      </c>
      <c r="K12" s="52"/>
      <c r="L12" s="52"/>
      <c r="M12" s="54"/>
      <c r="N12" s="53">
        <v>500</v>
      </c>
      <c r="O12" s="54"/>
      <c r="P12" s="53"/>
      <c r="Q12" s="52"/>
      <c r="R12" s="54"/>
      <c r="S12" s="54"/>
      <c r="T12" s="54"/>
      <c r="U12" s="73">
        <v>1000</v>
      </c>
      <c r="V12" s="55"/>
      <c r="W12" s="80">
        <v>0</v>
      </c>
      <c r="X12" s="45">
        <f t="shared" si="2"/>
        <v>0</v>
      </c>
      <c r="Y12" s="45">
        <f t="shared" si="0"/>
        <v>0</v>
      </c>
      <c r="Z12" s="83"/>
    </row>
    <row r="13" spans="1:29" x14ac:dyDescent="0.3">
      <c r="A13" s="62" t="s">
        <v>93</v>
      </c>
      <c r="B13" s="90"/>
      <c r="C13" s="52"/>
      <c r="D13" s="53"/>
      <c r="E13" s="54"/>
      <c r="F13" s="52"/>
      <c r="G13" s="52"/>
      <c r="H13" s="52"/>
      <c r="I13" s="53"/>
      <c r="J13" s="52">
        <v>500</v>
      </c>
      <c r="K13" s="52"/>
      <c r="L13" s="52"/>
      <c r="M13" s="54"/>
      <c r="N13" s="53">
        <v>500</v>
      </c>
      <c r="O13" s="54"/>
      <c r="P13" s="53"/>
      <c r="Q13" s="52"/>
      <c r="R13" s="54"/>
      <c r="S13" s="54"/>
      <c r="T13" s="54"/>
      <c r="U13" s="73">
        <v>1000</v>
      </c>
      <c r="V13" s="55"/>
      <c r="W13" s="80">
        <v>0</v>
      </c>
      <c r="X13" s="45">
        <f t="shared" si="2"/>
        <v>0</v>
      </c>
      <c r="Y13" s="45">
        <f t="shared" si="0"/>
        <v>0</v>
      </c>
      <c r="Z13" s="83"/>
    </row>
    <row r="14" spans="1:29" x14ac:dyDescent="0.3">
      <c r="A14" s="51" t="s">
        <v>102</v>
      </c>
      <c r="B14" s="85"/>
      <c r="C14" s="52"/>
      <c r="D14" s="53"/>
      <c r="E14" s="54"/>
      <c r="F14" s="52"/>
      <c r="G14" s="52"/>
      <c r="H14" s="52"/>
      <c r="I14" s="53"/>
      <c r="J14" s="52">
        <v>500</v>
      </c>
      <c r="K14" s="52"/>
      <c r="L14" s="52"/>
      <c r="M14" s="54"/>
      <c r="N14" s="53"/>
      <c r="O14" s="54"/>
      <c r="P14" s="53"/>
      <c r="Q14" s="52"/>
      <c r="R14" s="54"/>
      <c r="S14" s="54"/>
      <c r="T14" s="54"/>
      <c r="U14" s="73">
        <v>500</v>
      </c>
      <c r="V14" s="55"/>
      <c r="W14" s="80">
        <v>0</v>
      </c>
      <c r="X14" s="45">
        <f t="shared" si="2"/>
        <v>0</v>
      </c>
      <c r="Y14" s="45">
        <f t="shared" si="0"/>
        <v>0</v>
      </c>
      <c r="Z14" s="83"/>
    </row>
    <row r="15" spans="1:29" x14ac:dyDescent="0.3">
      <c r="A15" s="51" t="s">
        <v>103</v>
      </c>
      <c r="B15" s="85"/>
      <c r="C15" s="52"/>
      <c r="D15" s="53"/>
      <c r="E15" s="54"/>
      <c r="F15" s="52"/>
      <c r="G15" s="52"/>
      <c r="H15" s="52"/>
      <c r="I15" s="53"/>
      <c r="J15" s="52"/>
      <c r="K15" s="52"/>
      <c r="L15" s="52"/>
      <c r="M15" s="54"/>
      <c r="N15" s="53"/>
      <c r="O15" s="54"/>
      <c r="P15" s="53"/>
      <c r="Q15" s="52"/>
      <c r="R15" s="54"/>
      <c r="S15" s="54"/>
      <c r="T15" s="54"/>
      <c r="U15" s="73">
        <v>100</v>
      </c>
      <c r="V15" s="55"/>
      <c r="W15" s="80">
        <v>0</v>
      </c>
      <c r="X15" s="45">
        <f t="shared" si="2"/>
        <v>0</v>
      </c>
      <c r="Y15" s="45">
        <f t="shared" si="0"/>
        <v>0</v>
      </c>
      <c r="Z15" s="83"/>
    </row>
    <row r="16" spans="1:29" ht="56" x14ac:dyDescent="0.3">
      <c r="A16" s="51" t="s">
        <v>178</v>
      </c>
      <c r="B16" s="85"/>
      <c r="C16" s="52"/>
      <c r="D16" s="53"/>
      <c r="E16" s="54"/>
      <c r="F16" s="52"/>
      <c r="G16" s="52"/>
      <c r="H16" s="52"/>
      <c r="I16" s="53"/>
      <c r="J16" s="52"/>
      <c r="K16" s="52"/>
      <c r="L16" s="52"/>
      <c r="M16" s="54"/>
      <c r="N16" s="53"/>
      <c r="O16" s="54"/>
      <c r="P16" s="53"/>
      <c r="Q16" s="52"/>
      <c r="R16" s="54"/>
      <c r="S16" s="54"/>
      <c r="T16" s="54"/>
      <c r="U16" s="73">
        <v>500</v>
      </c>
      <c r="V16" s="55"/>
      <c r="W16" s="80">
        <v>0</v>
      </c>
      <c r="X16" s="45">
        <f t="shared" si="2"/>
        <v>0</v>
      </c>
      <c r="Y16" s="45">
        <f t="shared" si="0"/>
        <v>0</v>
      </c>
      <c r="Z16" s="83"/>
    </row>
    <row r="17" spans="1:26" ht="56" x14ac:dyDescent="0.3">
      <c r="A17" s="51" t="s">
        <v>179</v>
      </c>
      <c r="B17" s="85"/>
      <c r="C17" s="52"/>
      <c r="D17" s="53"/>
      <c r="E17" s="54"/>
      <c r="F17" s="52"/>
      <c r="G17" s="52"/>
      <c r="H17" s="52"/>
      <c r="I17" s="53"/>
      <c r="J17" s="52"/>
      <c r="K17" s="52"/>
      <c r="L17" s="52"/>
      <c r="M17" s="54"/>
      <c r="N17" s="53"/>
      <c r="O17" s="54"/>
      <c r="P17" s="53"/>
      <c r="Q17" s="52"/>
      <c r="R17" s="54"/>
      <c r="S17" s="54"/>
      <c r="T17" s="54"/>
      <c r="U17" s="73">
        <v>500</v>
      </c>
      <c r="V17" s="55"/>
      <c r="W17" s="80">
        <v>0</v>
      </c>
      <c r="X17" s="45">
        <f t="shared" si="2"/>
        <v>0</v>
      </c>
      <c r="Y17" s="45">
        <f t="shared" si="0"/>
        <v>0</v>
      </c>
      <c r="Z17" s="83"/>
    </row>
    <row r="18" spans="1:26" ht="14.5" thickBot="1" x14ac:dyDescent="0.35">
      <c r="A18" s="85" t="s">
        <v>118</v>
      </c>
      <c r="B18" s="85"/>
      <c r="C18" s="52"/>
      <c r="D18" s="53"/>
      <c r="E18" s="54"/>
      <c r="F18" s="52"/>
      <c r="G18" s="52"/>
      <c r="H18" s="52"/>
      <c r="I18" s="53"/>
      <c r="J18" s="52"/>
      <c r="K18" s="52"/>
      <c r="L18" s="52"/>
      <c r="M18" s="54"/>
      <c r="N18" s="53"/>
      <c r="O18" s="54"/>
      <c r="P18" s="53"/>
      <c r="Q18" s="52"/>
      <c r="R18" s="54"/>
      <c r="S18" s="54"/>
      <c r="T18" s="54"/>
      <c r="U18" s="73">
        <v>100</v>
      </c>
      <c r="V18" s="55"/>
      <c r="W18" s="80">
        <v>0</v>
      </c>
      <c r="X18" s="45">
        <f t="shared" si="2"/>
        <v>0</v>
      </c>
      <c r="Y18" s="45">
        <f t="shared" si="0"/>
        <v>0</v>
      </c>
      <c r="Z18" s="83"/>
    </row>
    <row r="19" spans="1:26" ht="18" x14ac:dyDescent="0.3">
      <c r="A19" s="60" t="s">
        <v>67</v>
      </c>
      <c r="B19" s="60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71"/>
      <c r="V19" s="49"/>
      <c r="W19" s="79"/>
      <c r="X19" s="49"/>
      <c r="Y19" s="49"/>
      <c r="Z19" s="79"/>
    </row>
    <row r="20" spans="1:26" s="1" customFormat="1" ht="43.5" customHeight="1" x14ac:dyDescent="0.3">
      <c r="A20" s="51" t="s">
        <v>113</v>
      </c>
      <c r="B20" s="91"/>
      <c r="C20" s="18"/>
      <c r="D20" s="18"/>
      <c r="E20" s="18"/>
      <c r="F20" s="18">
        <v>20</v>
      </c>
      <c r="G20" s="18"/>
      <c r="H20" s="105">
        <v>300</v>
      </c>
      <c r="I20" s="106"/>
      <c r="J20" s="18"/>
      <c r="K20" s="18"/>
      <c r="L20" s="18"/>
      <c r="M20" s="18"/>
      <c r="N20" s="18">
        <v>15</v>
      </c>
      <c r="O20" s="56" t="s">
        <v>108</v>
      </c>
      <c r="P20" s="18">
        <v>15</v>
      </c>
      <c r="Q20" s="18">
        <v>25</v>
      </c>
      <c r="R20" s="18"/>
      <c r="S20" s="18"/>
      <c r="T20" s="18"/>
      <c r="U20" s="46">
        <f>SUM(C20:T20)</f>
        <v>375</v>
      </c>
      <c r="V20" s="39"/>
      <c r="W20" s="80">
        <v>0</v>
      </c>
      <c r="X20" s="45">
        <f t="shared" si="2"/>
        <v>0</v>
      </c>
      <c r="Y20" s="45">
        <f t="shared" si="0"/>
        <v>0</v>
      </c>
      <c r="Z20" s="83"/>
    </row>
    <row r="21" spans="1:26" s="1" customFormat="1" ht="70" x14ac:dyDescent="0.3">
      <c r="A21" s="51" t="s">
        <v>82</v>
      </c>
      <c r="B21" s="91"/>
      <c r="C21" s="18">
        <v>150</v>
      </c>
      <c r="D21" s="18"/>
      <c r="E21" s="18">
        <v>10</v>
      </c>
      <c r="F21" s="56" t="s">
        <v>70</v>
      </c>
      <c r="G21" s="18"/>
      <c r="H21" s="33">
        <v>300</v>
      </c>
      <c r="I21" s="34">
        <v>100</v>
      </c>
      <c r="J21" s="18"/>
      <c r="K21" s="18"/>
      <c r="L21" s="18"/>
      <c r="M21" s="18"/>
      <c r="N21" s="18">
        <v>100</v>
      </c>
      <c r="O21" s="35" t="s">
        <v>76</v>
      </c>
      <c r="P21" s="18">
        <v>10</v>
      </c>
      <c r="Q21" s="18">
        <v>50</v>
      </c>
      <c r="R21" s="18"/>
      <c r="S21" s="18"/>
      <c r="T21" s="35"/>
      <c r="U21" s="46">
        <v>1250</v>
      </c>
      <c r="V21" s="39"/>
      <c r="W21" s="80">
        <v>0</v>
      </c>
      <c r="X21" s="45">
        <f t="shared" si="2"/>
        <v>0</v>
      </c>
      <c r="Y21" s="45">
        <f t="shared" si="0"/>
        <v>0</v>
      </c>
      <c r="Z21" s="83"/>
    </row>
    <row r="22" spans="1:26" s="1" customFormat="1" ht="28.5" thickBot="1" x14ac:dyDescent="0.35">
      <c r="A22" s="63" t="s">
        <v>114</v>
      </c>
      <c r="B22" s="63"/>
      <c r="C22" s="7">
        <v>25</v>
      </c>
      <c r="D22" s="7">
        <v>10</v>
      </c>
      <c r="E22" s="7"/>
      <c r="F22" s="7">
        <v>150</v>
      </c>
      <c r="G22" s="7">
        <v>15</v>
      </c>
      <c r="H22" s="7">
        <v>75</v>
      </c>
      <c r="I22" s="7"/>
      <c r="J22" s="7">
        <v>40</v>
      </c>
      <c r="K22" s="7">
        <v>40</v>
      </c>
      <c r="L22" s="7"/>
      <c r="M22" s="7">
        <v>10</v>
      </c>
      <c r="N22" s="7">
        <v>30</v>
      </c>
      <c r="O22" s="32" t="s">
        <v>78</v>
      </c>
      <c r="P22" s="7">
        <v>20</v>
      </c>
      <c r="Q22" s="7">
        <v>25</v>
      </c>
      <c r="R22" s="7"/>
      <c r="S22" s="7">
        <v>25</v>
      </c>
      <c r="T22" s="32" t="s">
        <v>77</v>
      </c>
      <c r="U22" s="46">
        <v>595</v>
      </c>
      <c r="V22" s="21"/>
      <c r="W22" s="80">
        <v>0</v>
      </c>
      <c r="X22" s="45">
        <f t="shared" si="2"/>
        <v>0</v>
      </c>
      <c r="Y22" s="45">
        <f t="shared" si="0"/>
        <v>0</v>
      </c>
      <c r="Z22" s="83"/>
    </row>
    <row r="23" spans="1:26" s="1" customFormat="1" ht="18" x14ac:dyDescent="0.3">
      <c r="A23" s="60" t="s">
        <v>61</v>
      </c>
      <c r="B23" s="60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71"/>
      <c r="V23" s="49"/>
      <c r="W23" s="79"/>
      <c r="X23" s="49"/>
      <c r="Y23" s="49"/>
      <c r="Z23" s="49"/>
    </row>
    <row r="24" spans="1:26" s="1" customFormat="1" ht="42" x14ac:dyDescent="0.3">
      <c r="A24" s="64" t="s">
        <v>60</v>
      </c>
      <c r="B24" s="92"/>
      <c r="C24" s="19">
        <v>50</v>
      </c>
      <c r="D24" s="7">
        <v>20</v>
      </c>
      <c r="E24" s="7"/>
      <c r="F24" s="7"/>
      <c r="G24" s="7"/>
      <c r="H24" s="7"/>
      <c r="I24" s="7"/>
      <c r="J24" s="7">
        <v>70</v>
      </c>
      <c r="K24" s="7">
        <v>70</v>
      </c>
      <c r="L24" s="7">
        <v>70</v>
      </c>
      <c r="M24" s="7"/>
      <c r="N24" s="7"/>
      <c r="O24" s="32" t="s">
        <v>79</v>
      </c>
      <c r="P24" s="7"/>
      <c r="Q24" s="7"/>
      <c r="R24" s="7"/>
      <c r="S24" s="7">
        <v>20</v>
      </c>
      <c r="T24" s="30"/>
      <c r="U24" s="46">
        <v>340</v>
      </c>
      <c r="V24" s="40" t="s">
        <v>83</v>
      </c>
      <c r="W24" s="80">
        <v>0</v>
      </c>
      <c r="X24" s="45">
        <f t="shared" si="2"/>
        <v>0</v>
      </c>
      <c r="Y24" s="45">
        <f t="shared" si="0"/>
        <v>0</v>
      </c>
      <c r="Z24" s="83"/>
    </row>
    <row r="25" spans="1:26" s="1" customFormat="1" ht="28.5" thickBot="1" x14ac:dyDescent="0.35">
      <c r="A25" s="64" t="s">
        <v>71</v>
      </c>
      <c r="B25" s="92"/>
      <c r="C25" s="19"/>
      <c r="D25" s="7"/>
      <c r="E25" s="7"/>
      <c r="F25" s="7">
        <v>20</v>
      </c>
      <c r="G25" s="7"/>
      <c r="H25" s="7"/>
      <c r="I25" s="7"/>
      <c r="J25" s="21">
        <v>50</v>
      </c>
      <c r="K25" s="31">
        <v>50</v>
      </c>
      <c r="L25" s="7">
        <v>50</v>
      </c>
      <c r="M25" s="7"/>
      <c r="N25" s="7">
        <v>15</v>
      </c>
      <c r="O25" s="32" t="s">
        <v>79</v>
      </c>
      <c r="P25" s="7"/>
      <c r="Q25" s="7">
        <v>20</v>
      </c>
      <c r="R25" s="7"/>
      <c r="S25" s="7">
        <v>10</v>
      </c>
      <c r="T25" s="30"/>
      <c r="U25" s="46">
        <v>255</v>
      </c>
      <c r="V25" s="21"/>
      <c r="W25" s="80">
        <v>0</v>
      </c>
      <c r="X25" s="45">
        <f t="shared" si="2"/>
        <v>0</v>
      </c>
      <c r="Y25" s="45">
        <f t="shared" si="0"/>
        <v>0</v>
      </c>
      <c r="Z25" s="83"/>
    </row>
    <row r="26" spans="1:26" s="1" customFormat="1" ht="18" x14ac:dyDescent="0.3">
      <c r="A26" s="60" t="s">
        <v>62</v>
      </c>
      <c r="B26" s="60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71"/>
      <c r="V26" s="49"/>
      <c r="W26" s="79"/>
      <c r="X26" s="49"/>
      <c r="Y26" s="49"/>
      <c r="Z26" s="49"/>
    </row>
    <row r="27" spans="1:26" s="1" customFormat="1" x14ac:dyDescent="0.3">
      <c r="A27" s="64" t="s">
        <v>73</v>
      </c>
      <c r="B27" s="92"/>
      <c r="C27" s="19"/>
      <c r="D27" s="7">
        <v>20</v>
      </c>
      <c r="E27" s="7"/>
      <c r="F27" s="7"/>
      <c r="G27" s="7"/>
      <c r="H27" s="7"/>
      <c r="I27" s="7"/>
      <c r="J27" s="7"/>
      <c r="K27" s="7"/>
      <c r="L27" s="7"/>
      <c r="M27" s="7"/>
      <c r="N27" s="7">
        <v>10</v>
      </c>
      <c r="O27" s="7" t="s">
        <v>69</v>
      </c>
      <c r="P27" s="7"/>
      <c r="Q27" s="7"/>
      <c r="R27" s="7"/>
      <c r="S27" s="7"/>
      <c r="T27" s="30"/>
      <c r="U27" s="46">
        <v>60</v>
      </c>
      <c r="V27" s="57" t="s">
        <v>107</v>
      </c>
      <c r="W27" s="80">
        <v>0</v>
      </c>
      <c r="X27" s="45">
        <f t="shared" si="2"/>
        <v>0</v>
      </c>
      <c r="Y27" s="45">
        <f t="shared" si="0"/>
        <v>0</v>
      </c>
      <c r="Z27" s="83"/>
    </row>
    <row r="28" spans="1:26" s="1" customFormat="1" ht="28.5" thickBot="1" x14ac:dyDescent="0.35">
      <c r="A28" s="64" t="s">
        <v>72</v>
      </c>
      <c r="B28" s="92"/>
      <c r="C28" s="19"/>
      <c r="D28" s="7">
        <v>10</v>
      </c>
      <c r="E28" s="7"/>
      <c r="F28" s="7"/>
      <c r="G28" s="7">
        <v>10</v>
      </c>
      <c r="H28" s="7"/>
      <c r="I28" s="7"/>
      <c r="J28" s="7">
        <v>15</v>
      </c>
      <c r="K28" s="7">
        <v>15</v>
      </c>
      <c r="L28" s="7"/>
      <c r="M28" s="7"/>
      <c r="N28" s="7">
        <v>15</v>
      </c>
      <c r="O28" s="32" t="s">
        <v>79</v>
      </c>
      <c r="P28" s="7"/>
      <c r="Q28" s="7"/>
      <c r="R28" s="7"/>
      <c r="S28" s="7">
        <v>15</v>
      </c>
      <c r="T28" s="32" t="s">
        <v>80</v>
      </c>
      <c r="U28" s="46">
        <v>115</v>
      </c>
      <c r="V28" s="21"/>
      <c r="W28" s="80">
        <v>0</v>
      </c>
      <c r="X28" s="45">
        <f t="shared" si="2"/>
        <v>0</v>
      </c>
      <c r="Y28" s="45">
        <f t="shared" si="0"/>
        <v>0</v>
      </c>
      <c r="Z28" s="83"/>
    </row>
    <row r="29" spans="1:26" s="1" customFormat="1" ht="18" x14ac:dyDescent="0.3">
      <c r="A29" s="60" t="s">
        <v>63</v>
      </c>
      <c r="B29" s="60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71"/>
      <c r="V29" s="49"/>
      <c r="W29" s="79"/>
      <c r="X29" s="49"/>
      <c r="Y29" s="49"/>
      <c r="Z29" s="49"/>
    </row>
    <row r="30" spans="1:26" s="1" customFormat="1" ht="14.5" thickBot="1" x14ac:dyDescent="0.35">
      <c r="A30" s="64" t="s">
        <v>64</v>
      </c>
      <c r="B30" s="92"/>
      <c r="C30" s="19">
        <v>10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30" t="s">
        <v>69</v>
      </c>
      <c r="P30" s="7"/>
      <c r="Q30" s="7"/>
      <c r="R30" s="7"/>
      <c r="S30" s="7">
        <v>10</v>
      </c>
      <c r="U30" s="46">
        <v>50</v>
      </c>
      <c r="V30" s="39" t="s">
        <v>74</v>
      </c>
      <c r="W30" s="80">
        <v>0</v>
      </c>
      <c r="X30" s="45">
        <f t="shared" si="2"/>
        <v>0</v>
      </c>
      <c r="Y30" s="45">
        <f t="shared" si="0"/>
        <v>0</v>
      </c>
      <c r="Z30" s="83"/>
    </row>
    <row r="31" spans="1:26" ht="36" x14ac:dyDescent="0.3">
      <c r="A31" s="60" t="s">
        <v>133</v>
      </c>
      <c r="B31" s="93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2">
        <v>500</v>
      </c>
      <c r="Q31" s="20"/>
      <c r="R31" s="20"/>
      <c r="S31" s="20"/>
      <c r="T31" s="20"/>
      <c r="U31" s="46">
        <f t="shared" si="3"/>
        <v>500</v>
      </c>
      <c r="V31" s="41"/>
      <c r="W31" s="80">
        <v>0</v>
      </c>
      <c r="X31" s="45">
        <f t="shared" si="2"/>
        <v>0</v>
      </c>
      <c r="Y31" s="45">
        <f t="shared" si="0"/>
        <v>0</v>
      </c>
      <c r="Z31" s="83"/>
    </row>
    <row r="32" spans="1:26" ht="18" x14ac:dyDescent="0.4">
      <c r="A32" s="69" t="s">
        <v>119</v>
      </c>
      <c r="B32" s="69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99">
        <v>100</v>
      </c>
      <c r="V32" s="41"/>
      <c r="W32" s="80">
        <v>0</v>
      </c>
      <c r="X32" s="45">
        <f t="shared" si="2"/>
        <v>0</v>
      </c>
      <c r="Y32" s="45">
        <f t="shared" si="0"/>
        <v>0</v>
      </c>
      <c r="Z32" s="83"/>
    </row>
    <row r="33" spans="1:26" x14ac:dyDescent="0.3">
      <c r="A33" s="86" t="s">
        <v>120</v>
      </c>
      <c r="B33" s="86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99">
        <v>100</v>
      </c>
      <c r="V33" s="41"/>
      <c r="W33" s="80">
        <v>0</v>
      </c>
      <c r="X33" s="45">
        <f t="shared" si="2"/>
        <v>0</v>
      </c>
      <c r="Y33" s="45">
        <f t="shared" si="0"/>
        <v>0</v>
      </c>
      <c r="Z33" s="83"/>
    </row>
    <row r="34" spans="1:26" x14ac:dyDescent="0.3">
      <c r="A34" s="86" t="s">
        <v>121</v>
      </c>
      <c r="B34" s="86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99">
        <v>100</v>
      </c>
      <c r="V34" s="41"/>
      <c r="W34" s="80">
        <v>0</v>
      </c>
      <c r="X34" s="45">
        <f t="shared" si="2"/>
        <v>0</v>
      </c>
      <c r="Y34" s="108">
        <f>X34*U34</f>
        <v>0</v>
      </c>
      <c r="Z34" s="83"/>
    </row>
    <row r="35" spans="1:26" x14ac:dyDescent="0.3">
      <c r="A35" s="86" t="s">
        <v>122</v>
      </c>
      <c r="B35" s="86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99">
        <v>100</v>
      </c>
      <c r="V35" s="41"/>
      <c r="W35" s="80">
        <v>0</v>
      </c>
      <c r="X35" s="45">
        <f t="shared" si="2"/>
        <v>0</v>
      </c>
      <c r="Y35" s="45">
        <f t="shared" si="0"/>
        <v>0</v>
      </c>
      <c r="Z35" s="83"/>
    </row>
    <row r="36" spans="1:26" x14ac:dyDescent="0.3">
      <c r="A36" s="86" t="s">
        <v>123</v>
      </c>
      <c r="B36" s="86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99">
        <v>100</v>
      </c>
      <c r="V36" s="41"/>
      <c r="W36" s="80">
        <v>0</v>
      </c>
      <c r="X36" s="45">
        <f t="shared" si="2"/>
        <v>0</v>
      </c>
      <c r="Y36" s="45">
        <f t="shared" si="0"/>
        <v>0</v>
      </c>
      <c r="Z36" s="83"/>
    </row>
    <row r="37" spans="1:26" ht="28" x14ac:dyDescent="0.3">
      <c r="A37" s="86" t="s">
        <v>126</v>
      </c>
      <c r="B37" s="86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99">
        <v>100</v>
      </c>
      <c r="V37" s="41"/>
      <c r="W37" s="80">
        <v>0</v>
      </c>
      <c r="X37" s="45">
        <f t="shared" si="2"/>
        <v>0</v>
      </c>
      <c r="Y37" s="45">
        <f t="shared" si="0"/>
        <v>0</v>
      </c>
      <c r="Z37" s="83"/>
    </row>
    <row r="38" spans="1:26" x14ac:dyDescent="0.3">
      <c r="A38" s="86" t="s">
        <v>124</v>
      </c>
      <c r="B38" s="86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99">
        <v>100</v>
      </c>
      <c r="V38" s="41"/>
      <c r="W38" s="80">
        <v>0</v>
      </c>
      <c r="X38" s="45">
        <f t="shared" si="2"/>
        <v>0</v>
      </c>
      <c r="Y38" s="45">
        <f t="shared" si="0"/>
        <v>0</v>
      </c>
      <c r="Z38" s="83"/>
    </row>
    <row r="39" spans="1:26" x14ac:dyDescent="0.3">
      <c r="A39" s="86" t="s">
        <v>127</v>
      </c>
      <c r="B39" s="86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99">
        <v>100</v>
      </c>
      <c r="V39" s="41"/>
      <c r="W39" s="80">
        <v>0</v>
      </c>
      <c r="X39" s="45">
        <f t="shared" si="2"/>
        <v>0</v>
      </c>
      <c r="Y39" s="45">
        <f t="shared" si="0"/>
        <v>0</v>
      </c>
      <c r="Z39" s="83"/>
    </row>
    <row r="40" spans="1:26" x14ac:dyDescent="0.3">
      <c r="A40" s="86" t="s">
        <v>125</v>
      </c>
      <c r="B40" s="86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99">
        <v>100</v>
      </c>
      <c r="V40" s="41"/>
      <c r="W40" s="80">
        <v>0</v>
      </c>
      <c r="X40" s="45">
        <f t="shared" si="2"/>
        <v>0</v>
      </c>
      <c r="Y40" s="45">
        <f t="shared" si="0"/>
        <v>0</v>
      </c>
      <c r="Z40" s="83"/>
    </row>
    <row r="41" spans="1:26" x14ac:dyDescent="0.3">
      <c r="A41" s="86" t="s">
        <v>128</v>
      </c>
      <c r="B41" s="86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99">
        <v>100</v>
      </c>
      <c r="V41" s="41"/>
      <c r="W41" s="80">
        <v>0</v>
      </c>
      <c r="X41" s="45">
        <f t="shared" si="2"/>
        <v>0</v>
      </c>
      <c r="Y41" s="45">
        <f t="shared" si="0"/>
        <v>0</v>
      </c>
      <c r="Z41" s="83"/>
    </row>
    <row r="42" spans="1:26" ht="23.15" customHeight="1" x14ac:dyDescent="0.3">
      <c r="A42" s="102" t="s">
        <v>105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4"/>
    </row>
    <row r="43" spans="1:26" x14ac:dyDescent="0.3">
      <c r="A43" s="51" t="s">
        <v>106</v>
      </c>
      <c r="B43" s="51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46">
        <v>400</v>
      </c>
      <c r="V43" s="41"/>
      <c r="W43" s="80">
        <v>0</v>
      </c>
      <c r="X43" s="45">
        <f t="shared" si="2"/>
        <v>0</v>
      </c>
      <c r="Y43" s="45">
        <f t="shared" si="0"/>
        <v>0</v>
      </c>
      <c r="Z43" s="83"/>
    </row>
    <row r="44" spans="1:26" ht="28" x14ac:dyDescent="0.3">
      <c r="A44" s="51" t="s">
        <v>161</v>
      </c>
      <c r="B44" s="51" t="s">
        <v>134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99">
        <v>17</v>
      </c>
      <c r="V44" s="41"/>
      <c r="W44" s="80">
        <v>0</v>
      </c>
      <c r="X44" s="45">
        <f t="shared" si="2"/>
        <v>0</v>
      </c>
      <c r="Y44" s="45">
        <f t="shared" si="0"/>
        <v>0</v>
      </c>
      <c r="Z44" s="83"/>
    </row>
    <row r="45" spans="1:26" ht="28" x14ac:dyDescent="0.3">
      <c r="A45" s="51" t="s">
        <v>135</v>
      </c>
      <c r="B45" s="51" t="s">
        <v>136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99">
        <v>17</v>
      </c>
      <c r="V45" s="41"/>
      <c r="W45" s="80">
        <v>0</v>
      </c>
      <c r="X45" s="45">
        <f t="shared" si="2"/>
        <v>0</v>
      </c>
      <c r="Y45" s="45">
        <f t="shared" si="0"/>
        <v>0</v>
      </c>
      <c r="Z45" s="83"/>
    </row>
    <row r="46" spans="1:26" x14ac:dyDescent="0.3">
      <c r="A46" s="51" t="s">
        <v>137</v>
      </c>
      <c r="B46" s="51" t="s">
        <v>138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99">
        <v>17</v>
      </c>
      <c r="V46" s="41"/>
      <c r="W46" s="80">
        <v>0</v>
      </c>
      <c r="X46" s="45">
        <f t="shared" si="2"/>
        <v>0</v>
      </c>
      <c r="Y46" s="45">
        <f t="shared" si="0"/>
        <v>0</v>
      </c>
      <c r="Z46" s="83"/>
    </row>
    <row r="47" spans="1:26" ht="28" x14ac:dyDescent="0.3">
      <c r="A47" s="51" t="s">
        <v>139</v>
      </c>
      <c r="B47" s="51" t="s">
        <v>140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99">
        <v>17</v>
      </c>
      <c r="V47" s="41"/>
      <c r="W47" s="80">
        <v>0</v>
      </c>
      <c r="X47" s="45">
        <f t="shared" si="2"/>
        <v>0</v>
      </c>
      <c r="Y47" s="45">
        <f t="shared" si="0"/>
        <v>0</v>
      </c>
      <c r="Z47" s="83"/>
    </row>
    <row r="48" spans="1:26" x14ac:dyDescent="0.3">
      <c r="A48" s="51" t="s">
        <v>141</v>
      </c>
      <c r="B48" s="51" t="s">
        <v>142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99">
        <v>17</v>
      </c>
      <c r="V48" s="41"/>
      <c r="W48" s="80">
        <v>0</v>
      </c>
      <c r="X48" s="45">
        <f t="shared" si="2"/>
        <v>0</v>
      </c>
      <c r="Y48" s="45">
        <f t="shared" si="0"/>
        <v>0</v>
      </c>
      <c r="Z48" s="83"/>
    </row>
    <row r="49" spans="1:26" x14ac:dyDescent="0.3">
      <c r="A49" s="51" t="s">
        <v>143</v>
      </c>
      <c r="B49" s="51" t="s">
        <v>144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99">
        <v>17</v>
      </c>
      <c r="V49" s="41"/>
      <c r="W49" s="80">
        <v>0</v>
      </c>
      <c r="X49" s="45">
        <f t="shared" si="2"/>
        <v>0</v>
      </c>
      <c r="Y49" s="45">
        <f t="shared" si="0"/>
        <v>0</v>
      </c>
      <c r="Z49" s="83"/>
    </row>
    <row r="50" spans="1:26" x14ac:dyDescent="0.3">
      <c r="A50" s="51" t="s">
        <v>145</v>
      </c>
      <c r="B50" s="51" t="s">
        <v>146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99">
        <v>17</v>
      </c>
      <c r="V50" s="41"/>
      <c r="W50" s="80">
        <v>0</v>
      </c>
      <c r="X50" s="45">
        <f t="shared" si="2"/>
        <v>0</v>
      </c>
      <c r="Y50" s="45">
        <f t="shared" si="0"/>
        <v>0</v>
      </c>
      <c r="Z50" s="83"/>
    </row>
    <row r="51" spans="1:26" x14ac:dyDescent="0.3">
      <c r="A51" s="107" t="s">
        <v>147</v>
      </c>
      <c r="B51" s="107" t="s">
        <v>148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99">
        <v>17</v>
      </c>
      <c r="V51" s="41"/>
      <c r="W51" s="80">
        <v>0</v>
      </c>
      <c r="X51" s="45">
        <f t="shared" si="2"/>
        <v>0</v>
      </c>
      <c r="Y51" s="45">
        <f t="shared" si="0"/>
        <v>0</v>
      </c>
      <c r="Z51" s="83"/>
    </row>
    <row r="52" spans="1:26" x14ac:dyDescent="0.3">
      <c r="A52" s="51" t="s">
        <v>149</v>
      </c>
      <c r="B52" s="51" t="s">
        <v>150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99">
        <v>17</v>
      </c>
      <c r="V52" s="41"/>
      <c r="W52" s="80">
        <v>0</v>
      </c>
      <c r="X52" s="45">
        <f t="shared" si="2"/>
        <v>0</v>
      </c>
      <c r="Y52" s="45">
        <f t="shared" si="0"/>
        <v>0</v>
      </c>
      <c r="Z52" s="83"/>
    </row>
    <row r="53" spans="1:26" x14ac:dyDescent="0.3">
      <c r="A53" s="51" t="s">
        <v>151</v>
      </c>
      <c r="B53" s="51" t="s">
        <v>152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99">
        <v>17</v>
      </c>
      <c r="V53" s="41"/>
      <c r="W53" s="80">
        <v>0</v>
      </c>
      <c r="X53" s="45">
        <f t="shared" si="2"/>
        <v>0</v>
      </c>
      <c r="Y53" s="45">
        <f t="shared" si="0"/>
        <v>0</v>
      </c>
      <c r="Z53" s="83"/>
    </row>
    <row r="54" spans="1:26" ht="28" x14ac:dyDescent="0.3">
      <c r="A54" s="51" t="s">
        <v>153</v>
      </c>
      <c r="B54" s="51" t="s">
        <v>154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99">
        <v>17</v>
      </c>
      <c r="V54" s="41"/>
      <c r="W54" s="80">
        <v>0</v>
      </c>
      <c r="X54" s="45">
        <f t="shared" si="2"/>
        <v>0</v>
      </c>
      <c r="Y54" s="45">
        <f t="shared" si="0"/>
        <v>0</v>
      </c>
      <c r="Z54" s="83"/>
    </row>
    <row r="55" spans="1:26" ht="28" x14ac:dyDescent="0.3">
      <c r="A55" s="51" t="s">
        <v>155</v>
      </c>
      <c r="B55" s="51" t="s">
        <v>156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99">
        <v>17</v>
      </c>
      <c r="V55" s="41"/>
      <c r="W55" s="80">
        <v>0</v>
      </c>
      <c r="X55" s="45">
        <f t="shared" si="2"/>
        <v>0</v>
      </c>
      <c r="Y55" s="45">
        <f t="shared" si="0"/>
        <v>0</v>
      </c>
      <c r="Z55" s="83"/>
    </row>
    <row r="56" spans="1:26" x14ac:dyDescent="0.3">
      <c r="A56" s="51" t="s">
        <v>157</v>
      </c>
      <c r="B56" s="51" t="s">
        <v>158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99">
        <v>17</v>
      </c>
      <c r="V56" s="41"/>
      <c r="W56" s="80">
        <v>0</v>
      </c>
      <c r="X56" s="45">
        <f t="shared" si="2"/>
        <v>0</v>
      </c>
      <c r="Y56" s="45">
        <f t="shared" si="0"/>
        <v>0</v>
      </c>
      <c r="Z56" s="83"/>
    </row>
    <row r="57" spans="1:26" x14ac:dyDescent="0.3">
      <c r="A57" s="51" t="s">
        <v>159</v>
      </c>
      <c r="B57" s="51" t="s">
        <v>160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99">
        <v>17</v>
      </c>
      <c r="V57" s="41"/>
      <c r="W57" s="80">
        <v>0</v>
      </c>
      <c r="X57" s="45">
        <f t="shared" si="2"/>
        <v>0</v>
      </c>
      <c r="Y57" s="45">
        <f t="shared" si="0"/>
        <v>0</v>
      </c>
      <c r="Z57" s="83"/>
    </row>
    <row r="58" spans="1:26" ht="28" x14ac:dyDescent="0.3">
      <c r="A58" s="51" t="s">
        <v>175</v>
      </c>
      <c r="B58" s="51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99">
        <v>16</v>
      </c>
      <c r="V58" s="41"/>
      <c r="W58" s="80">
        <v>0</v>
      </c>
      <c r="X58" s="45">
        <f t="shared" si="2"/>
        <v>0</v>
      </c>
      <c r="Y58" s="45">
        <f t="shared" si="0"/>
        <v>0</v>
      </c>
      <c r="Z58" s="83"/>
    </row>
    <row r="59" spans="1:26" x14ac:dyDescent="0.3">
      <c r="A59" s="85" t="s">
        <v>176</v>
      </c>
      <c r="B59" s="8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99">
        <v>16</v>
      </c>
      <c r="V59" s="41"/>
      <c r="W59" s="80">
        <v>0</v>
      </c>
      <c r="X59" s="45">
        <f t="shared" si="2"/>
        <v>0</v>
      </c>
      <c r="Y59" s="45">
        <f t="shared" si="0"/>
        <v>0</v>
      </c>
      <c r="Z59" s="83"/>
    </row>
    <row r="60" spans="1:26" x14ac:dyDescent="0.3">
      <c r="A60" s="85" t="s">
        <v>174</v>
      </c>
      <c r="B60" s="8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99">
        <v>16</v>
      </c>
      <c r="V60" s="41"/>
      <c r="W60" s="80">
        <v>0</v>
      </c>
      <c r="X60" s="45">
        <f t="shared" si="2"/>
        <v>0</v>
      </c>
      <c r="Y60" s="45">
        <f t="shared" si="0"/>
        <v>0</v>
      </c>
      <c r="Z60" s="83"/>
    </row>
    <row r="61" spans="1:26" x14ac:dyDescent="0.3">
      <c r="A61" s="85" t="s">
        <v>173</v>
      </c>
      <c r="B61" s="8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99">
        <v>16</v>
      </c>
      <c r="V61" s="41"/>
      <c r="W61" s="80">
        <v>0</v>
      </c>
      <c r="X61" s="45">
        <f t="shared" si="2"/>
        <v>0</v>
      </c>
      <c r="Y61" s="45">
        <f t="shared" si="0"/>
        <v>0</v>
      </c>
      <c r="Z61" s="83"/>
    </row>
    <row r="62" spans="1:26" x14ac:dyDescent="0.3">
      <c r="A62" s="85" t="s">
        <v>172</v>
      </c>
      <c r="B62" s="8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99">
        <v>16</v>
      </c>
      <c r="V62" s="41"/>
      <c r="W62" s="80">
        <v>0</v>
      </c>
      <c r="X62" s="45">
        <f t="shared" si="2"/>
        <v>0</v>
      </c>
      <c r="Y62" s="45">
        <f t="shared" si="0"/>
        <v>0</v>
      </c>
      <c r="Z62" s="83"/>
    </row>
    <row r="63" spans="1:26" x14ac:dyDescent="0.3">
      <c r="A63" s="85" t="s">
        <v>171</v>
      </c>
      <c r="B63" s="8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99">
        <v>16</v>
      </c>
      <c r="V63" s="41"/>
      <c r="W63" s="80">
        <v>0</v>
      </c>
      <c r="X63" s="45">
        <f t="shared" si="2"/>
        <v>0</v>
      </c>
      <c r="Y63" s="45">
        <f t="shared" si="0"/>
        <v>0</v>
      </c>
      <c r="Z63" s="83"/>
    </row>
    <row r="64" spans="1:26" x14ac:dyDescent="0.3">
      <c r="A64" s="85" t="s">
        <v>170</v>
      </c>
      <c r="B64" s="8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99">
        <v>16</v>
      </c>
      <c r="V64" s="41"/>
      <c r="W64" s="80">
        <v>0</v>
      </c>
      <c r="X64" s="45">
        <f t="shared" si="2"/>
        <v>0</v>
      </c>
      <c r="Y64" s="45">
        <f t="shared" si="0"/>
        <v>0</v>
      </c>
      <c r="Z64" s="83"/>
    </row>
    <row r="65" spans="1:26" x14ac:dyDescent="0.3">
      <c r="A65" s="85" t="s">
        <v>169</v>
      </c>
      <c r="B65" s="8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99">
        <v>16</v>
      </c>
      <c r="V65" s="41"/>
      <c r="W65" s="80">
        <v>0</v>
      </c>
      <c r="X65" s="45">
        <f t="shared" si="2"/>
        <v>0</v>
      </c>
      <c r="Y65" s="45">
        <f t="shared" si="0"/>
        <v>0</v>
      </c>
      <c r="Z65" s="83"/>
    </row>
    <row r="66" spans="1:26" x14ac:dyDescent="0.3">
      <c r="A66" s="85" t="s">
        <v>168</v>
      </c>
      <c r="B66" s="8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99">
        <v>16</v>
      </c>
      <c r="V66" s="41"/>
      <c r="W66" s="80">
        <v>0</v>
      </c>
      <c r="X66" s="45">
        <f t="shared" si="2"/>
        <v>0</v>
      </c>
      <c r="Y66" s="45">
        <f t="shared" si="0"/>
        <v>0</v>
      </c>
      <c r="Z66" s="83"/>
    </row>
    <row r="67" spans="1:26" x14ac:dyDescent="0.3">
      <c r="A67" s="85" t="s">
        <v>167</v>
      </c>
      <c r="B67" s="8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99">
        <v>16</v>
      </c>
      <c r="V67" s="41"/>
      <c r="W67" s="80">
        <v>0</v>
      </c>
      <c r="X67" s="45">
        <f t="shared" si="2"/>
        <v>0</v>
      </c>
      <c r="Y67" s="45">
        <f t="shared" si="0"/>
        <v>0</v>
      </c>
      <c r="Z67" s="83"/>
    </row>
    <row r="68" spans="1:26" x14ac:dyDescent="0.3">
      <c r="A68" s="85" t="s">
        <v>166</v>
      </c>
      <c r="B68" s="8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99">
        <v>16</v>
      </c>
      <c r="V68" s="41"/>
      <c r="W68" s="80">
        <v>0</v>
      </c>
      <c r="X68" s="45">
        <f t="shared" si="2"/>
        <v>0</v>
      </c>
      <c r="Y68" s="45">
        <f t="shared" si="0"/>
        <v>0</v>
      </c>
      <c r="Z68" s="83"/>
    </row>
    <row r="69" spans="1:26" x14ac:dyDescent="0.3">
      <c r="A69" s="85" t="s">
        <v>165</v>
      </c>
      <c r="B69" s="8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99">
        <v>16</v>
      </c>
      <c r="V69" s="41"/>
      <c r="W69" s="80">
        <v>0</v>
      </c>
      <c r="X69" s="45">
        <f t="shared" si="2"/>
        <v>0</v>
      </c>
      <c r="Y69" s="45">
        <f t="shared" si="0"/>
        <v>0</v>
      </c>
      <c r="Z69" s="83"/>
    </row>
    <row r="70" spans="1:26" x14ac:dyDescent="0.3">
      <c r="A70" s="85" t="s">
        <v>164</v>
      </c>
      <c r="B70" s="8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99">
        <v>16</v>
      </c>
      <c r="V70" s="41"/>
      <c r="W70" s="80">
        <v>0</v>
      </c>
      <c r="X70" s="45">
        <f t="shared" si="2"/>
        <v>0</v>
      </c>
      <c r="Y70" s="45">
        <f t="shared" si="0"/>
        <v>0</v>
      </c>
      <c r="Z70" s="83"/>
    </row>
    <row r="71" spans="1:26" x14ac:dyDescent="0.3">
      <c r="A71" s="85" t="s">
        <v>163</v>
      </c>
      <c r="B71" s="8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99">
        <v>16</v>
      </c>
      <c r="V71" s="41"/>
      <c r="W71" s="80">
        <v>0</v>
      </c>
      <c r="X71" s="45">
        <f t="shared" si="2"/>
        <v>0</v>
      </c>
      <c r="Y71" s="45">
        <f t="shared" si="0"/>
        <v>0</v>
      </c>
      <c r="Z71" s="83"/>
    </row>
    <row r="72" spans="1:26" ht="14.5" thickBot="1" x14ac:dyDescent="0.35">
      <c r="A72" s="85" t="s">
        <v>162</v>
      </c>
      <c r="B72" s="8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99">
        <v>16</v>
      </c>
      <c r="V72" s="41"/>
      <c r="W72" s="80">
        <v>0</v>
      </c>
      <c r="X72" s="45">
        <f t="shared" si="2"/>
        <v>0</v>
      </c>
      <c r="Y72" s="45">
        <f t="shared" si="0"/>
        <v>0</v>
      </c>
      <c r="Z72" s="83"/>
    </row>
    <row r="73" spans="1:26" ht="18" x14ac:dyDescent="0.3">
      <c r="A73" s="60" t="s">
        <v>92</v>
      </c>
      <c r="B73" s="9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99">
        <v>16</v>
      </c>
      <c r="V73" s="41"/>
      <c r="W73" s="80">
        <v>0</v>
      </c>
      <c r="X73" s="45">
        <f t="shared" si="2"/>
        <v>0</v>
      </c>
      <c r="Y73" s="45">
        <f t="shared" si="0"/>
        <v>0</v>
      </c>
      <c r="Z73" s="83"/>
    </row>
    <row r="74" spans="1:26" ht="28" x14ac:dyDescent="0.3">
      <c r="A74" s="51" t="s">
        <v>91</v>
      </c>
      <c r="B74" s="51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58">
        <v>300</v>
      </c>
      <c r="V74" s="41"/>
      <c r="W74" s="80">
        <v>0</v>
      </c>
      <c r="X74" s="45">
        <f t="shared" si="2"/>
        <v>0</v>
      </c>
      <c r="Y74" s="45">
        <f t="shared" si="0"/>
        <v>0</v>
      </c>
      <c r="Z74" s="83"/>
    </row>
    <row r="75" spans="1:26" ht="28" x14ac:dyDescent="0.3">
      <c r="A75" s="51" t="s">
        <v>89</v>
      </c>
      <c r="B75" s="51"/>
      <c r="C75" s="16"/>
      <c r="D75" s="16"/>
      <c r="E75" s="15"/>
      <c r="F75" s="17"/>
      <c r="G75" s="16"/>
      <c r="H75" s="16"/>
      <c r="I75" s="16"/>
      <c r="J75" s="16"/>
      <c r="K75" s="16"/>
      <c r="L75" s="15"/>
      <c r="M75" s="15"/>
      <c r="N75" s="16"/>
      <c r="O75" s="15"/>
      <c r="P75" s="16"/>
      <c r="Q75" s="17"/>
      <c r="R75" s="15"/>
      <c r="S75" s="15"/>
      <c r="T75" s="15"/>
      <c r="U75" s="58">
        <v>300</v>
      </c>
      <c r="V75" s="41"/>
      <c r="W75" s="80">
        <v>0</v>
      </c>
      <c r="X75" s="45">
        <f t="shared" si="2"/>
        <v>0</v>
      </c>
      <c r="Y75" s="45">
        <f t="shared" si="0"/>
        <v>0</v>
      </c>
      <c r="Z75" s="83"/>
    </row>
    <row r="76" spans="1:26" ht="42" x14ac:dyDescent="0.3">
      <c r="A76" s="51" t="s">
        <v>104</v>
      </c>
      <c r="B76" s="51"/>
      <c r="C76" s="16"/>
      <c r="D76" s="16"/>
      <c r="E76" s="15"/>
      <c r="F76" s="17"/>
      <c r="G76" s="16"/>
      <c r="H76" s="16"/>
      <c r="I76" s="16"/>
      <c r="J76" s="16"/>
      <c r="K76" s="16"/>
      <c r="L76" s="15"/>
      <c r="M76" s="15"/>
      <c r="N76" s="16"/>
      <c r="O76" s="15"/>
      <c r="P76" s="16"/>
      <c r="Q76" s="17"/>
      <c r="R76" s="15"/>
      <c r="S76" s="15"/>
      <c r="T76" s="15"/>
      <c r="U76" s="58">
        <v>400</v>
      </c>
      <c r="V76" s="41"/>
      <c r="W76" s="80">
        <v>0</v>
      </c>
      <c r="X76" s="45">
        <f t="shared" si="2"/>
        <v>0</v>
      </c>
      <c r="Y76" s="45">
        <f t="shared" si="0"/>
        <v>0</v>
      </c>
      <c r="Z76" s="83"/>
    </row>
    <row r="77" spans="1:26" x14ac:dyDescent="0.3">
      <c r="A77" s="51" t="s">
        <v>41</v>
      </c>
      <c r="B77" s="51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58">
        <v>300</v>
      </c>
      <c r="V77" s="42"/>
      <c r="W77" s="80">
        <v>0</v>
      </c>
      <c r="X77" s="45">
        <f t="shared" si="2"/>
        <v>0</v>
      </c>
      <c r="Y77" s="45">
        <f t="shared" si="0"/>
        <v>0</v>
      </c>
      <c r="Z77" s="83"/>
    </row>
    <row r="78" spans="1:26" x14ac:dyDescent="0.3">
      <c r="A78" s="51" t="s">
        <v>88</v>
      </c>
      <c r="B78" s="51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58">
        <v>300</v>
      </c>
      <c r="V78" s="42"/>
      <c r="W78" s="80">
        <v>0</v>
      </c>
      <c r="X78" s="45">
        <f t="shared" si="2"/>
        <v>0</v>
      </c>
      <c r="Y78" s="45">
        <f t="shared" si="0"/>
        <v>0</v>
      </c>
      <c r="Z78" s="83"/>
    </row>
    <row r="79" spans="1:26" x14ac:dyDescent="0.3">
      <c r="A79" s="51" t="s">
        <v>90</v>
      </c>
      <c r="B79" s="51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58">
        <v>400</v>
      </c>
      <c r="V79" s="42"/>
      <c r="W79" s="80">
        <v>0</v>
      </c>
      <c r="X79" s="45">
        <f t="shared" si="2"/>
        <v>0</v>
      </c>
      <c r="Y79" s="45">
        <f t="shared" si="0"/>
        <v>0</v>
      </c>
      <c r="Z79" s="83"/>
    </row>
    <row r="80" spans="1:26" ht="14.5" thickBot="1" x14ac:dyDescent="0.35">
      <c r="A80" s="51" t="s">
        <v>100</v>
      </c>
      <c r="B80" s="51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58">
        <v>200</v>
      </c>
      <c r="V80" s="42"/>
      <c r="W80" s="80">
        <v>0</v>
      </c>
      <c r="X80" s="45">
        <f t="shared" si="2"/>
        <v>0</v>
      </c>
      <c r="Y80" s="45">
        <f t="shared" si="0"/>
        <v>0</v>
      </c>
      <c r="Z80" s="83"/>
    </row>
    <row r="81" spans="1:26" ht="84.5" thickBot="1" x14ac:dyDescent="0.35">
      <c r="A81" s="60" t="s">
        <v>132</v>
      </c>
      <c r="B81" s="95"/>
      <c r="C81" s="36">
        <v>50</v>
      </c>
      <c r="D81" s="36">
        <v>50</v>
      </c>
      <c r="E81" s="36"/>
      <c r="F81" s="37" t="s">
        <v>75</v>
      </c>
      <c r="G81" s="36">
        <v>20</v>
      </c>
      <c r="H81" s="36">
        <v>60</v>
      </c>
      <c r="I81" s="36">
        <v>10</v>
      </c>
      <c r="J81" s="36">
        <v>40</v>
      </c>
      <c r="K81" s="36">
        <v>40</v>
      </c>
      <c r="L81" s="36">
        <v>30</v>
      </c>
      <c r="M81" s="36">
        <v>30</v>
      </c>
      <c r="N81" s="36">
        <v>150</v>
      </c>
      <c r="O81" s="37" t="s">
        <v>85</v>
      </c>
      <c r="P81" s="37" t="s">
        <v>84</v>
      </c>
      <c r="Q81" s="36">
        <v>30</v>
      </c>
      <c r="R81" s="36"/>
      <c r="S81" s="36">
        <v>40</v>
      </c>
      <c r="T81" s="37" t="s">
        <v>81</v>
      </c>
      <c r="U81" s="47">
        <v>2190</v>
      </c>
      <c r="V81" s="43"/>
      <c r="W81" s="80">
        <v>0</v>
      </c>
      <c r="X81" s="45">
        <f t="shared" si="2"/>
        <v>0</v>
      </c>
      <c r="Y81" s="45">
        <f t="shared" si="0"/>
        <v>0</v>
      </c>
      <c r="Z81" s="83"/>
    </row>
    <row r="82" spans="1:26" ht="18.5" thickBot="1" x14ac:dyDescent="0.35">
      <c r="A82" s="65" t="s">
        <v>40</v>
      </c>
      <c r="B82" s="96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74">
        <f>SUM(U3:U81)</f>
        <v>27224</v>
      </c>
      <c r="V82" s="44"/>
      <c r="W82" s="81"/>
      <c r="X82" s="20"/>
      <c r="Y82" s="50">
        <f>SUM(Y3:Y81)</f>
        <v>0</v>
      </c>
      <c r="Z82" s="84">
        <f>COUNTIF(Z3:Z81,"ספק")</f>
        <v>0</v>
      </c>
    </row>
    <row r="83" spans="1:26" x14ac:dyDescent="0.3">
      <c r="C83" s="24"/>
      <c r="D83" s="24"/>
      <c r="E83" s="25"/>
      <c r="F83" s="24"/>
      <c r="G83" s="24"/>
      <c r="H83" s="101"/>
      <c r="I83" s="101"/>
      <c r="J83" s="24"/>
      <c r="K83" s="24"/>
      <c r="L83" s="25"/>
      <c r="M83" s="25"/>
      <c r="N83" s="24"/>
      <c r="O83" s="25"/>
      <c r="P83" s="24"/>
      <c r="Q83" s="26"/>
      <c r="R83" s="25"/>
      <c r="S83" s="25"/>
      <c r="T83" s="27"/>
      <c r="U83" s="75"/>
      <c r="V83" s="23"/>
    </row>
    <row r="84" spans="1:26" x14ac:dyDescent="0.3">
      <c r="C84" s="24"/>
      <c r="D84" s="24"/>
      <c r="E84" s="25"/>
      <c r="F84" s="24"/>
      <c r="G84" s="24"/>
      <c r="H84" s="101"/>
      <c r="I84" s="101"/>
      <c r="J84" s="24"/>
      <c r="K84" s="24"/>
      <c r="L84" s="25"/>
      <c r="M84" s="25"/>
      <c r="N84" s="24"/>
      <c r="O84" s="25"/>
      <c r="P84" s="24"/>
      <c r="Q84" s="26"/>
      <c r="R84" s="25"/>
      <c r="S84" s="25"/>
      <c r="T84" s="25"/>
      <c r="U84" s="76"/>
      <c r="V84" s="23"/>
    </row>
    <row r="85" spans="1:26" x14ac:dyDescent="0.3">
      <c r="C85" s="24"/>
      <c r="D85" s="24"/>
      <c r="E85" s="25"/>
      <c r="F85" s="26"/>
      <c r="G85" s="24"/>
      <c r="H85" s="101"/>
      <c r="I85" s="101"/>
      <c r="J85" s="24"/>
      <c r="K85" s="24"/>
      <c r="L85" s="25"/>
      <c r="M85" s="25"/>
      <c r="N85" s="24"/>
      <c r="O85" s="25"/>
      <c r="P85" s="24"/>
      <c r="Q85" s="26"/>
      <c r="R85" s="25"/>
      <c r="S85" s="25"/>
      <c r="T85" s="25"/>
      <c r="U85" s="76"/>
      <c r="V85" s="23"/>
    </row>
    <row r="86" spans="1:26" x14ac:dyDescent="0.3">
      <c r="C86" s="24"/>
      <c r="D86" s="24"/>
      <c r="E86" s="25"/>
      <c r="F86" s="26"/>
      <c r="G86" s="24"/>
      <c r="H86" s="101"/>
      <c r="I86" s="101"/>
      <c r="J86" s="24"/>
      <c r="K86" s="24"/>
      <c r="L86" s="25"/>
      <c r="M86" s="25"/>
      <c r="N86" s="24"/>
      <c r="O86" s="25"/>
      <c r="P86" s="24"/>
      <c r="Q86" s="26"/>
      <c r="R86" s="25"/>
      <c r="S86" s="25"/>
      <c r="T86" s="25"/>
      <c r="U86" s="76"/>
      <c r="V86" s="28"/>
    </row>
    <row r="87" spans="1:26" ht="20" x14ac:dyDescent="0.4">
      <c r="A87" s="67"/>
      <c r="B87" s="67"/>
      <c r="C87" s="24"/>
      <c r="D87" s="24"/>
      <c r="E87" s="25"/>
      <c r="F87" s="26"/>
      <c r="G87" s="24"/>
      <c r="H87" s="101"/>
      <c r="I87" s="101"/>
      <c r="J87" s="24"/>
      <c r="K87" s="24"/>
      <c r="L87" s="25"/>
      <c r="M87" s="25"/>
      <c r="N87" s="24"/>
      <c r="O87" s="25"/>
      <c r="P87" s="24"/>
      <c r="Q87" s="26"/>
      <c r="R87" s="25"/>
      <c r="S87" s="25"/>
      <c r="T87" s="25"/>
      <c r="U87" s="76"/>
      <c r="V87" s="28"/>
    </row>
    <row r="88" spans="1:26" ht="20.5" x14ac:dyDescent="0.45">
      <c r="A88" s="68"/>
      <c r="B88" s="68"/>
      <c r="C88" s="26"/>
      <c r="D88" s="26"/>
      <c r="E88" s="25"/>
      <c r="F88" s="26"/>
      <c r="G88" s="26"/>
      <c r="H88" s="29"/>
      <c r="I88" s="29"/>
      <c r="J88" s="26"/>
      <c r="K88" s="26"/>
      <c r="L88" s="25"/>
      <c r="M88" s="25"/>
      <c r="N88" s="26"/>
      <c r="O88" s="25"/>
      <c r="P88" s="26"/>
      <c r="Q88" s="26"/>
      <c r="R88" s="25"/>
      <c r="S88" s="25"/>
      <c r="T88" s="25"/>
      <c r="U88" s="76"/>
      <c r="V88" s="28"/>
    </row>
    <row r="89" spans="1:26" x14ac:dyDescent="0.3">
      <c r="C89" s="26"/>
      <c r="D89" s="26"/>
      <c r="E89" s="25"/>
      <c r="F89" s="26"/>
      <c r="G89" s="26"/>
      <c r="H89" s="100"/>
      <c r="I89" s="100"/>
      <c r="J89" s="26"/>
      <c r="K89" s="26"/>
      <c r="L89" s="25"/>
      <c r="M89" s="25"/>
      <c r="N89" s="26"/>
      <c r="O89" s="25"/>
      <c r="P89" s="26"/>
      <c r="Q89" s="26"/>
      <c r="R89" s="25"/>
      <c r="S89" s="25"/>
      <c r="T89" s="25"/>
      <c r="U89" s="76"/>
      <c r="V89" s="28"/>
    </row>
    <row r="90" spans="1:26" x14ac:dyDescent="0.3">
      <c r="C90" s="26"/>
      <c r="D90" s="26"/>
      <c r="E90" s="26"/>
      <c r="F90" s="24"/>
      <c r="G90" s="26"/>
      <c r="H90" s="100"/>
      <c r="I90" s="100"/>
      <c r="J90" s="26"/>
      <c r="K90" s="26"/>
      <c r="L90" s="26"/>
      <c r="M90" s="26"/>
      <c r="N90" s="26"/>
      <c r="O90" s="26"/>
      <c r="P90" s="24"/>
      <c r="Q90" s="26"/>
      <c r="R90" s="26"/>
      <c r="S90" s="26"/>
      <c r="T90" s="26"/>
      <c r="U90" s="77"/>
      <c r="V90" s="28"/>
    </row>
    <row r="91" spans="1:26" x14ac:dyDescent="0.3">
      <c r="C91" s="26"/>
      <c r="D91" s="26"/>
      <c r="E91" s="26"/>
      <c r="F91" s="26"/>
      <c r="G91" s="26"/>
      <c r="H91" s="100"/>
      <c r="I91" s="100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5"/>
      <c r="U91" s="76"/>
    </row>
    <row r="92" spans="1:26" x14ac:dyDescent="0.3"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77"/>
    </row>
  </sheetData>
  <mergeCells count="10">
    <mergeCell ref="A42:Z42"/>
    <mergeCell ref="H20:I20"/>
    <mergeCell ref="H90:I90"/>
    <mergeCell ref="H91:I91"/>
    <mergeCell ref="H86:I86"/>
    <mergeCell ref="H87:I87"/>
    <mergeCell ref="H89:I89"/>
    <mergeCell ref="H83:I83"/>
    <mergeCell ref="H84:I84"/>
    <mergeCell ref="H85:I85"/>
  </mergeCells>
  <dataValidations count="1">
    <dataValidation type="list" allowBlank="1" showInputMessage="1" showErrorMessage="1" sqref="Z19" xr:uid="{3CA7FDFB-FAA1-4DA4-A482-43A1B9E44DA2}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657BA4F-029E-41B3-B5B0-6000D82702C5}">
          <x14:formula1>
            <xm:f>גיליון1!$B$5:$B$6</xm:f>
          </x14:formula1>
          <xm:sqref>Z20:Z22 Z24:Z25 Z27:Z28 Z30:Z41 Z5:Z18 Z43:Z81</xm:sqref>
        </x14:dataValidation>
        <x14:dataValidation type="list" allowBlank="1" showInputMessage="1" showErrorMessage="1" xr:uid="{B84BC615-985E-4DAA-B0DA-81F2104B1691}">
          <x14:formula1>
            <xm:f>גיליון1!C5:C6</xm:f>
          </x14:formula1>
          <xm:sqref>Z3</xm:sqref>
        </x14:dataValidation>
        <x14:dataValidation type="list" allowBlank="1" showInputMessage="1" showErrorMessage="1" xr:uid="{62659ADA-D50D-40F8-8410-3F82A31AB9E0}">
          <x14:formula1>
            <xm:f>גיליון1!C7:C8</xm:f>
          </x14:formula1>
          <xm:sqref>Z4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B193A-5A93-48D0-8772-2AF7F7892E3C}">
  <dimension ref="B5:B11"/>
  <sheetViews>
    <sheetView rightToLeft="1" workbookViewId="0">
      <selection activeCell="B14" sqref="B14"/>
    </sheetView>
  </sheetViews>
  <sheetFormatPr defaultRowHeight="14" x14ac:dyDescent="0.3"/>
  <sheetData>
    <row r="5" spans="2:2" x14ac:dyDescent="0.3">
      <c r="B5" t="s">
        <v>116</v>
      </c>
    </row>
    <row r="6" spans="2:2" x14ac:dyDescent="0.3">
      <c r="B6" t="s">
        <v>99</v>
      </c>
    </row>
    <row r="9" spans="2:2" x14ac:dyDescent="0.3">
      <c r="B9" t="s">
        <v>129</v>
      </c>
    </row>
    <row r="10" spans="2:2" x14ac:dyDescent="0.3">
      <c r="B10" t="s">
        <v>130</v>
      </c>
    </row>
    <row r="11" spans="2:2" x14ac:dyDescent="0.3">
      <c r="B1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אותנטיות_זיופים!</vt:lpstr>
      <vt:lpstr>טופס הצעת מחיר מזון</vt:lpstr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Ziva Hamama</dc:creator>
  <cp:lastModifiedBy>Ziv Yigael</cp:lastModifiedBy>
  <dcterms:created xsi:type="dcterms:W3CDTF">2023-11-15T08:09:34Z</dcterms:created>
  <dcterms:modified xsi:type="dcterms:W3CDTF">2026-03-05T13:22:24Z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or">
    <vt:lpwstr>OdcanitPlatinum</vt:lpwstr>
  </property>
  <property fmtid="{D5CDD505-2E9C-101B-9397-08002B2CF9AE}" pid="3" name="PlatDBName">
    <vt:lpwstr>Odlight_670</vt:lpwstr>
  </property>
  <property fmtid="{D5CDD505-2E9C-101B-9397-08002B2CF9AE}" pid="4" name="MachineName">
    <vt:lpwstr>ROSELAW-TS</vt:lpwstr>
  </property>
  <property fmtid="{D5CDD505-2E9C-101B-9397-08002B2CF9AE}" pid="5" name="DocCounter">
    <vt:lpwstr>179423</vt:lpwstr>
  </property>
</Properties>
</file>